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workbookProtection lockStructure="1"/>
  <bookViews>
    <workbookView xWindow="0" yWindow="15" windowWidth="15195" windowHeight="8445" tabRatio="618"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state="hidden"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<sst xmlns="http://schemas.openxmlformats.org/spreadsheetml/2006/main" count="700" uniqueCount="321">
  <si>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</si>
  <si>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</si>
  <si>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</si>
  <si>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</si>
  <si>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</si>
  <si>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</si>
  <si>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</si>
  <si>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</si>
  <si>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</si>
  <si>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</si>
  <si>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</si>
  <si>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</si>
  <si>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</si>
  <si>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</si>
  <si>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</si>
  <si>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</si>
  <si>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</si>
  <si>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</si>
  <si>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</si>
  <si>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</si>
  <si>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</si>
  <si>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</si>
  <si>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</si>
  <si>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</si>
  <si>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</si>
  <si>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</si>
  <si>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</si>
  <si>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</si>
  <si>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</si>
  <si>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</si>
  <si>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</si>
  <si>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</si>
  <si>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</si>
  <si>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</si>
  <si>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</si>
  <si>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</si>
  <si>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</si>
  <si>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</si>
  <si>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</si>
  <si>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</si>
  <si>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</si>
  <si>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</si>
  <si>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</si>
  <si>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</si>
  <si>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</si>
  <si>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</si>
  <si>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</si>
  <si>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</si>
  <si>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</si>
  <si>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</si>
  <si>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</si>
  <si>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</si>
  <si>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</si>
  <si>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</si>
  <si>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</si>
  <si>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</si>
  <si>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</si>
  <si>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</si>
  <si>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</si>
  <si>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</si>
  <si>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</si>
  <si>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</si>
  <si>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</si>
  <si>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</si>
  <si>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</si>
  <si>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</si>
  <si>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</si>
  <si>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</si>
  <si>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</si>
  <si>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</si>
  <si>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</si>
  <si>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</si>
  <si>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</si>
  <si>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</si>
  <si>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</si>
  <si>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</si>
  <si>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</si>
  <si>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</si>
  <si>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</si>
  <si>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</si>
  <si>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</si>
  <si>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</si>
  <si>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</si>
  <si>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</si>
  <si>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</si>
  <si>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</si>
  <si>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</si>
  <si>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</si>
  <si>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</si>
  <si>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</si>
  <si>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</si>
  <si>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</si>
  <si>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</si>
  <si>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</si>
  <si>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</si>
  <si>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</si>
  <si>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</si>
  <si>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</si>
  <si>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</si>
  <si>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</si>
  <si>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</si>
  <si>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</si>
  <si>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</si>
  <si>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</si>
  <si>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</si>
  <si>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</si>
  <si>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</si>
  <si>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</si>
  <si>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</si>
  <si>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</si>
  <si>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</si>
  <si>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</si>
  <si>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</si>
  <si>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</si>
  <si>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</si>
  <si>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</si>
  <si>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</si>
  <si>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</si>
  <si>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</si>
  <si>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</si>
  <si>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</si>
  <si>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</si>
  <si>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</si>
  <si>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</si>
  <si>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</si>
  <si>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</si>
  <si>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</si>
  <si>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</si>
  <si>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</si>
  <si>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</si>
  <si>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</si>
  <si>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</si>
  <si>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</si>
  <si>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</si>
  <si>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</si>
  <si>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</si>
  <si>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</si>
  <si>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</si>
  <si>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</si>
  <si>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</si>
  <si>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</si>
  <si>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</si>
  <si>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</si>
  <si>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</si>
  <si>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</si>
  <si>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</si>
  <si>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</si>
  <si>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</si>
  <si>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</si>
  <si>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</si>
  <si>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</si>
  <si>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</si>
  <si>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</si>
  <si>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</si>
  <si>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</si>
  <si>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</si>
  <si>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</si>
  <si>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</si>
  <si>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</si>
  <si>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</si>
  <si>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</si>
  <si>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</si>
  <si>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</si>
  <si>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</si>
  <si>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</si>
  <si>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</si>
  <si>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</si>
  <si>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</si>
  <si>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</si>
  <si>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</si>
  <si>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</si>
  <si>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</si>
  <si>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</si>
  <si>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</si>
  <si>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</si>
  <si>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</si>
  <si>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</si>
  <si>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</si>
  <si>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</si>
  <si>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</si>
  <si>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</si>
  <si>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</si>
  <si>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</si>
  <si>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</si>
  <si>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</si>
  <si>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</si>
  <si>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</si>
  <si>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</si>
  <si>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</si>
  <si>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</si>
  <si>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</si>
  <si>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</si>
  <si>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</si>
  <si>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</si>
  <si>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</si>
  <si>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</si>
  <si>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</si>
  <si>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</si>
  <si>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</si>
  <si>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</si>
  <si>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</si>
  <si>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</si>
  <si>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</si>
  <si>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</si>
  <si>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</si>
  <si>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</si>
  <si>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</si>
  <si>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</si>
  <si>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</si>
  <si>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</si>
  <si>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</si>
  <si>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</si>
  <si>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</si>
  <si>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</si>
  <si>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</si>
  <si>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</si>
  <si>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</si>
  <si>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</si>
  <si>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</si>
  <si>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</si>
  <si>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</si>
  <si>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</si>
  <si>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</si>
  <si>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</si>
  <si>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</si>
  <si>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</si>
  <si>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</si>
  <si>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</si>
  <si>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</si>
  <si>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</si>
  <si>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</si>
  <si>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</si>
  <si>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</si>
  <si>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</si>
  <si>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</si>
  <si>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</si>
  <si>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</si>
  <si>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</si>
  <si>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</si>
  <si>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</si>
  <si>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</si>
  <si>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</si>
  <si>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</si>
  <si>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</si>
  <si>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</si>
  <si>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</si>
  <si>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</si>
  <si>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</si>
  <si>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</si>
  <si>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</si>
  <si>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</si>
  <si>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</si>
  <si>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</si>
  <si>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</si>
  <si>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</si>
  <si>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</si>
  <si>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</si>
  <si>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</si>
  <si>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</si>
  <si>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</si>
  <si>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</si>
  <si>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</si>
  <si>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</si>
  <si>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</si>
  <si>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</si>
  <si>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</si>
  <si>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</si>
  <si>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</si>
  <si>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</si>
  <si>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</si>
  <si>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</si>
  <si>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</si>
  <si>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</si>
  <si>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</si>
  <si>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</si>
  <si>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</si>
  <si>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</si>
  <si>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</si>
  <si>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</si>
  <si>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</si>
  <si>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</si>
  <si>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</si>
  <si>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</si>
  <si>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</si>
  <si>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</si>
  <si>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</si>
  <si>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</si>
  <si>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</si>
  <si>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</si>
  <si>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</si>
  <si>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</si>
  <si>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</si>
  <si>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</si>
  <si>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</si>
  <si>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</si>
  <si>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</si>
  <si>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</si>
  <si>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</si>
  <si>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</si>
  <si>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</si>
  <si>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</si>
  <si>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</si>
  <si>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</si>
  <si>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</si>
  <si>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</si>
  <si>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val="single"/>
        <sz val="9"/>
        <color indexed="10"/>
        <rFont val="Arial"/>
        <family val="2"/>
      </rPr>
      <t>See Note below#</t>
    </r>
  </si>
  <si>
    <t>Enter Your Business Name Here</t>
  </si>
  <si>
    <t>New Fixed Assets Purchases</t>
  </si>
  <si>
    <t>Inventory Addition to Bal.Sheet</t>
  </si>
  <si>
    <t>Inventory Addition to Bal. Sheet</t>
  </si>
  <si>
    <t>Operating Income (before Other Expenses)</t>
  </si>
  <si>
    <t>[EBITDA]</t>
  </si>
  <si>
    <t>SCORE Financial Projection Model</t>
  </si>
  <si>
    <r>
      <t xml:space="preserve">To use this model, simply complete any information asked for found in the </t>
    </r>
    <r>
      <rPr>
        <b/>
        <sz val="9"/>
        <color indexed="8"/>
        <rFont val="Arial"/>
        <family val="2"/>
      </rPr>
      <t>color yellow.</t>
    </r>
  </si>
  <si>
    <r>
      <t>Example:</t>
    </r>
    <r>
      <rPr>
        <b/>
        <sz val="9"/>
        <rFont val="Arial"/>
        <family val="0"/>
      </rPr>
      <t xml:space="preserve">  Fill in boxes that look like this</t>
    </r>
  </si>
  <si>
    <r>
      <t>Example:</t>
    </r>
    <r>
      <rPr>
        <b/>
        <sz val="9"/>
        <rFont val="Arial"/>
        <family val="0"/>
      </rPr>
      <t xml:space="preserve">  Check these assumptions</t>
    </r>
  </si>
  <si>
    <t>Please read this entire page before you do anything else</t>
  </si>
  <si>
    <t>4. &amp; 5.  Projected Sales Forecast (2 sheets)</t>
  </si>
  <si>
    <t>6.  Cash Receipts and Disbursements</t>
  </si>
  <si>
    <t>Overhead Exp Allocation</t>
  </si>
  <si>
    <t>Overhead Expenses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</si>
</sst>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55">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b/>
      <sz val="12"/>
      <color indexed="10"/>
      <name val="Arial"/>
      <family val="2"/>
    </font>
    <font>
      <sz val="9"/>
      <color indexed="10"/>
      <name val="Arial"/>
      <family val="0"/>
    </font>
    <font>
      <b/>
      <sz val="9"/>
      <color indexed="10"/>
      <name val="Arial"/>
      <family val="2"/>
    </font>
    <font>
      <b/>
      <u val="single"/>
      <sz val="9"/>
      <color indexed="10"/>
      <name val="Arial"/>
      <family val="2"/>
    </font>
    <font>
      <b/>
      <sz val="9"/>
      <color indexed="12"/>
      <name val="Arial"/>
      <family val="2"/>
    </font>
    <font>
      <b/>
      <u val="single"/>
      <sz val="9"/>
      <name val="Arial"/>
      <family val="2"/>
    </font>
    <font>
      <b/>
      <sz val="9"/>
      <color indexed="8"/>
      <name val="Arial"/>
      <family val="2"/>
    </font>
    <font>
      <b/>
      <i/>
      <sz val="9"/>
      <name val="Arial"/>
      <family val="2"/>
    </font>
    <font>
      <b/>
      <sz val="9"/>
      <name val="Wingdings 3"/>
      <family val="1"/>
    </font>
    <font>
      <b/>
      <sz val="14"/>
      <color indexed="10"/>
      <name val="Arial"/>
      <family val="2"/>
    </font>
    <font>
      <b/>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8" fontId="0" fillId="0" borderId="10" xfId="0" applyNumberFormat="1" applyFont="1" applyBorder="1" applyAlignment="1">
      <alignment/>
    </xf>
    <xf numFmtId="10"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2"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2"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3" xfId="42" applyNumberFormat="1" applyFont="1" applyBorder="1" applyAlignment="1">
      <alignment horizontal="right"/>
    </xf>
    <xf numFmtId="168" fontId="0" fillId="0" borderId="0" xfId="42" applyNumberFormat="1" applyFont="1" applyAlignment="1">
      <alignment horizontal="right"/>
    </xf>
    <xf numFmtId="168" fontId="0" fillId="0" borderId="14"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2"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5"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2" xfId="0" applyFont="1" applyFill="1" applyBorder="1" applyAlignment="1">
      <alignment horizontal="right"/>
    </xf>
    <xf numFmtId="10" fontId="0" fillId="0" borderId="0" xfId="59" applyNumberFormat="1" applyFont="1" applyBorder="1" applyAlignment="1">
      <alignment horizontal="left" indent="3"/>
    </xf>
    <xf numFmtId="0" fontId="9" fillId="0" borderId="0" xfId="0" applyFont="1" applyAlignment="1">
      <alignment/>
    </xf>
    <xf numFmtId="0" fontId="2" fillId="0" borderId="0" xfId="0" applyFont="1" applyFill="1" applyBorder="1" applyAlignment="1">
      <alignment horizontal="lef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4" fontId="2" fillId="34" borderId="12" xfId="0" applyNumberFormat="1" applyFont="1" applyFill="1" applyBorder="1" applyAlignment="1" applyProtection="1">
      <alignment horizontal="right"/>
      <protection locked="0"/>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68" fontId="0" fillId="34" borderId="0" xfId="42" applyNumberFormat="1" applyFont="1" applyFill="1" applyAlignment="1" applyProtection="1">
      <alignment/>
      <protection locked="0"/>
    </xf>
    <xf numFmtId="10" fontId="0" fillId="34" borderId="0" xfId="59" applyNumberFormat="1" applyFont="1" applyFill="1" applyBorder="1" applyAlignment="1" applyProtection="1">
      <alignment/>
      <protection locked="0"/>
    </xf>
    <xf numFmtId="10" fontId="0" fillId="34" borderId="10" xfId="59" applyNumberFormat="1" applyFont="1" applyFill="1" applyBorder="1" applyAlignment="1" applyProtection="1">
      <alignment/>
      <protection locked="0"/>
    </xf>
    <xf numFmtId="44" fontId="0" fillId="34" borderId="0" xfId="44" applyFont="1" applyFill="1" applyBorder="1" applyAlignment="1" applyProtection="1">
      <alignment/>
      <protection locked="0"/>
    </xf>
    <xf numFmtId="10" fontId="0" fillId="33" borderId="0" xfId="59" applyNumberFormat="1" applyFont="1" applyFill="1" applyBorder="1" applyAlignment="1" applyProtection="1">
      <alignment/>
      <protection locked="0"/>
    </xf>
    <xf numFmtId="43" fontId="0" fillId="33" borderId="0" xfId="42" applyFont="1" applyFill="1" applyBorder="1" applyAlignment="1" applyProtection="1">
      <alignment/>
      <protection locked="0"/>
    </xf>
    <xf numFmtId="168" fontId="0" fillId="34" borderId="0" xfId="42" applyNumberFormat="1" applyFont="1" applyFill="1" applyAlignment="1" applyProtection="1">
      <alignment/>
      <protection locked="0"/>
    </xf>
    <xf numFmtId="168" fontId="0" fillId="33" borderId="0" xfId="42" applyNumberFormat="1" applyFont="1" applyFill="1" applyAlignment="1" applyProtection="1">
      <alignment/>
      <protection locked="0"/>
    </xf>
    <xf numFmtId="10" fontId="0" fillId="34" borderId="0" xfId="59" applyNumberFormat="1" applyFont="1" applyFill="1" applyAlignment="1" applyProtection="1">
      <alignment horizontal="right"/>
      <protection locked="0"/>
    </xf>
    <xf numFmtId="44" fontId="0" fillId="34" borderId="13" xfId="44" applyNumberFormat="1" applyFont="1" applyFill="1" applyBorder="1" applyAlignment="1" applyProtection="1">
      <alignment horizontal="right"/>
      <protection locked="0"/>
    </xf>
    <xf numFmtId="44" fontId="0" fillId="34" borderId="0" xfId="44" applyFont="1" applyFill="1" applyAlignment="1" applyProtection="1">
      <alignment horizontal="right"/>
      <protection locked="0"/>
    </xf>
    <xf numFmtId="0" fontId="2" fillId="34" borderId="0" xfId="0" applyFont="1" applyFill="1" applyAlignment="1" applyProtection="1">
      <alignment/>
      <protection locked="0"/>
    </xf>
    <xf numFmtId="10" fontId="0" fillId="34" borderId="0" xfId="44" applyNumberFormat="1" applyFont="1" applyFill="1" applyBorder="1" applyAlignment="1" applyProtection="1">
      <alignment horizontal="right"/>
      <protection locked="0"/>
    </xf>
    <xf numFmtId="0" fontId="2" fillId="34" borderId="12" xfId="0" applyFont="1" applyFill="1" applyBorder="1" applyAlignment="1" applyProtection="1">
      <alignment horizontal="right"/>
      <protection locked="0"/>
    </xf>
    <xf numFmtId="166" fontId="0" fillId="34" borderId="0" xfId="44" applyNumberFormat="1" applyFont="1" applyFill="1" applyBorder="1" applyAlignment="1" applyProtection="1">
      <alignment/>
      <protection locked="0"/>
    </xf>
    <xf numFmtId="10" fontId="0" fillId="34" borderId="0" xfId="59" applyNumberFormat="1" applyFont="1" applyFill="1" applyAlignment="1" applyProtection="1">
      <alignment/>
      <protection locked="0"/>
    </xf>
    <xf numFmtId="0" fontId="0" fillId="34" borderId="0" xfId="0" applyFont="1" applyFill="1" applyAlignment="1" applyProtection="1">
      <alignment horizontal="center"/>
      <protection locked="0"/>
    </xf>
    <xf numFmtId="166" fontId="0" fillId="34" borderId="0" xfId="44" applyNumberFormat="1" applyFont="1" applyFill="1" applyAlignment="1" applyProtection="1">
      <alignment/>
      <protection locked="0"/>
    </xf>
    <xf numFmtId="43" fontId="0" fillId="34" borderId="0" xfId="42" applyFont="1" applyFill="1" applyAlignment="1" applyProtection="1">
      <alignment/>
      <protection locked="0"/>
    </xf>
    <xf numFmtId="44" fontId="0" fillId="34" borderId="0" xfId="44" applyFont="1" applyFill="1" applyAlignment="1" applyProtection="1">
      <alignment/>
      <protection locked="0"/>
    </xf>
    <xf numFmtId="166" fontId="0" fillId="33" borderId="0" xfId="44" applyNumberFormat="1" applyFont="1" applyFill="1" applyAlignment="1" applyProtection="1">
      <alignment/>
      <protection locked="0"/>
    </xf>
    <xf numFmtId="10" fontId="0" fillId="33" borderId="0" xfId="59" applyNumberFormat="1" applyFont="1" applyFill="1" applyAlignment="1" applyProtection="1">
      <alignment/>
      <protection locked="0"/>
    </xf>
    <xf numFmtId="166" fontId="0" fillId="34" borderId="0" xfId="44" applyNumberFormat="1" applyFont="1" applyFill="1" applyAlignment="1" applyProtection="1">
      <alignment/>
      <protection locked="0"/>
    </xf>
    <xf numFmtId="43" fontId="0" fillId="33"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4" borderId="16" xfId="0" applyFont="1" applyFill="1" applyBorder="1" applyAlignment="1" applyProtection="1">
      <alignment/>
      <protection locked="0"/>
    </xf>
    <xf numFmtId="168" fontId="0" fillId="0" borderId="0" xfId="59" applyNumberFormat="1" applyFont="1" applyBorder="1" applyAlignment="1">
      <alignment/>
    </xf>
    <xf numFmtId="0" fontId="2"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pplyProtection="1">
      <alignment/>
      <protection locked="0"/>
    </xf>
    <xf numFmtId="10" fontId="0" fillId="33"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3" borderId="0" xfId="59" applyNumberFormat="1" applyFont="1" applyFill="1" applyAlignment="1" applyProtection="1">
      <alignment/>
      <protection locked="0"/>
    </xf>
    <xf numFmtId="0" fontId="10"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8" fontId="0" fillId="0" borderId="0" xfId="0" applyNumberFormat="1" applyFont="1" applyBorder="1" applyAlignment="1">
      <alignment/>
    </xf>
    <xf numFmtId="166" fontId="0" fillId="0" borderId="15" xfId="44" applyNumberFormat="1" applyFont="1" applyBorder="1" applyAlignment="1">
      <alignment/>
    </xf>
    <xf numFmtId="8" fontId="0" fillId="0" borderId="15" xfId="0" applyNumberFormat="1" applyFont="1" applyBorder="1" applyAlignment="1">
      <alignment/>
    </xf>
    <xf numFmtId="168" fontId="0" fillId="0" borderId="13" xfId="42" applyNumberFormat="1" applyFont="1" applyFill="1" applyBorder="1" applyAlignment="1">
      <alignment/>
    </xf>
    <xf numFmtId="0" fontId="0" fillId="0" borderId="0" xfId="0" applyFont="1" applyAlignment="1" applyProtection="1">
      <alignment/>
      <protection locked="0"/>
    </xf>
    <xf numFmtId="0" fontId="14" fillId="0" borderId="0" xfId="0" applyFont="1" applyAlignment="1">
      <alignment/>
    </xf>
    <xf numFmtId="166" fontId="14" fillId="0" borderId="0" xfId="44" applyNumberFormat="1" applyFont="1" applyAlignment="1">
      <alignment/>
    </xf>
    <xf numFmtId="168" fontId="2" fillId="0" borderId="0" xfId="42" applyNumberFormat="1" applyFont="1" applyBorder="1" applyAlignment="1">
      <alignment/>
    </xf>
    <xf numFmtId="0" fontId="15" fillId="0" borderId="12" xfId="0" applyFont="1" applyFill="1" applyBorder="1" applyAlignment="1">
      <alignment horizontal="center"/>
    </xf>
    <xf numFmtId="164" fontId="2" fillId="0" borderId="0" xfId="59" applyNumberFormat="1" applyFont="1" applyFill="1" applyBorder="1" applyAlignment="1">
      <alignment/>
    </xf>
    <xf numFmtId="164" fontId="2" fillId="0" borderId="0" xfId="42" applyNumberFormat="1" applyFont="1" applyFill="1" applyBorder="1" applyAlignment="1">
      <alignment/>
    </xf>
    <xf numFmtId="168" fontId="2" fillId="0" borderId="0" xfId="0" applyNumberFormat="1" applyFont="1" applyBorder="1" applyAlignment="1">
      <alignment/>
    </xf>
    <xf numFmtId="37" fontId="2" fillId="0" borderId="0" xfId="59" applyNumberFormat="1" applyFont="1" applyFill="1" applyBorder="1" applyAlignment="1">
      <alignment/>
    </xf>
    <xf numFmtId="168" fontId="2" fillId="0" borderId="0" xfId="42" applyNumberFormat="1" applyFont="1" applyFill="1" applyBorder="1" applyAlignment="1">
      <alignment/>
    </xf>
    <xf numFmtId="166" fontId="2" fillId="0" borderId="0" xfId="44" applyNumberFormat="1" applyFont="1" applyFill="1" applyBorder="1" applyAlignment="1">
      <alignment/>
    </xf>
    <xf numFmtId="179" fontId="2" fillId="0" borderId="0" xfId="42" applyNumberFormat="1" applyFont="1" applyFill="1" applyBorder="1" applyAlignment="1">
      <alignment/>
    </xf>
    <xf numFmtId="179" fontId="2" fillId="0" borderId="0" xfId="0" applyNumberFormat="1" applyFont="1" applyFill="1" applyBorder="1" applyAlignment="1">
      <alignment/>
    </xf>
    <xf numFmtId="179" fontId="6" fillId="0" borderId="0" xfId="0" applyNumberFormat="1" applyFont="1" applyFill="1" applyBorder="1" applyAlignment="1">
      <alignment/>
    </xf>
    <xf numFmtId="43" fontId="2" fillId="0" borderId="0" xfId="42" applyNumberFormat="1" applyFont="1" applyBorder="1" applyAlignment="1">
      <alignment/>
    </xf>
    <xf numFmtId="43" fontId="2" fillId="0" borderId="0" xfId="42" applyNumberFormat="1" applyFont="1" applyFill="1" applyBorder="1" applyAlignment="1">
      <alignment/>
    </xf>
    <xf numFmtId="164" fontId="2" fillId="0" borderId="0" xfId="42" applyNumberFormat="1" applyFont="1" applyBorder="1" applyAlignment="1">
      <alignment/>
    </xf>
    <xf numFmtId="164" fontId="2" fillId="0" borderId="0" xfId="0" applyNumberFormat="1" applyFont="1" applyFill="1" applyBorder="1" applyAlignment="1">
      <alignment/>
    </xf>
    <xf numFmtId="0" fontId="17" fillId="0" borderId="0" xfId="0" applyFont="1" applyAlignment="1">
      <alignment/>
    </xf>
    <xf numFmtId="43" fontId="2" fillId="34" borderId="17" xfId="42" applyFont="1" applyFill="1" applyBorder="1" applyAlignment="1">
      <alignment/>
    </xf>
    <xf numFmtId="0" fontId="16" fillId="0" borderId="0" xfId="0" applyFont="1" applyAlignment="1">
      <alignment/>
    </xf>
    <xf numFmtId="43" fontId="2" fillId="33" borderId="17" xfId="42" applyFont="1" applyFill="1" applyBorder="1" applyAlignment="1">
      <alignment/>
    </xf>
    <xf numFmtId="0" fontId="2" fillId="34" borderId="18" xfId="0" applyFont="1" applyFill="1" applyBorder="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xf>
    <xf numFmtId="168" fontId="0" fillId="0" borderId="0" xfId="42" applyNumberFormat="1" applyFont="1" applyBorder="1" applyAlignment="1" applyProtection="1">
      <alignment/>
      <protection locked="0"/>
    </xf>
    <xf numFmtId="168" fontId="0" fillId="0" borderId="10" xfId="42" applyNumberFormat="1" applyFont="1" applyBorder="1" applyAlignment="1" applyProtection="1">
      <alignment/>
      <protection locked="0"/>
    </xf>
    <xf numFmtId="168" fontId="0" fillId="0" borderId="0" xfId="42" applyNumberFormat="1" applyFont="1" applyAlignment="1" applyProtection="1">
      <alignment/>
      <protection locked="0"/>
    </xf>
    <xf numFmtId="0" fontId="2" fillId="34" borderId="0" xfId="0" applyFont="1" applyFill="1" applyBorder="1" applyAlignment="1">
      <alignment/>
    </xf>
    <xf numFmtId="0" fontId="0" fillId="34" borderId="0" xfId="0" applyFont="1" applyFill="1" applyBorder="1" applyAlignment="1">
      <alignment/>
    </xf>
    <xf numFmtId="179" fontId="2" fillId="34" borderId="0" xfId="42" applyNumberFormat="1" applyFont="1" applyFill="1" applyBorder="1" applyAlignment="1">
      <alignment/>
    </xf>
    <xf numFmtId="179" fontId="2" fillId="34" borderId="0" xfId="0" applyNumberFormat="1" applyFont="1" applyFill="1" applyBorder="1" applyAlignment="1">
      <alignment/>
    </xf>
    <xf numFmtId="164" fontId="2" fillId="34" borderId="0" xfId="42" applyNumberFormat="1" applyFont="1" applyFill="1" applyBorder="1" applyAlignment="1">
      <alignment/>
    </xf>
    <xf numFmtId="164" fontId="2" fillId="34"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4"/>
  <sheetViews>
    <sheetView showGridLines="0" showRowColHeaders="0" tabSelected="1" workbookViewId="0" topLeftCell="A1">
      <selection activeCell="F7" sqref="F7"/>
    </sheetView>
  </sheetViews>
  <sheetFormatPr defaultColWidth="9.140625" defaultRowHeight="12"/>
  <cols>
    <col min="1" max="1" width="7.7109375" style="0" customWidth="1"/>
    <col min="2" max="2" width="33.7109375" style="0" customWidth="1"/>
    <col min="3" max="3" width="15.140625" style="0" customWidth="1"/>
  </cols>
  <sheetData>
    <row r="1" ht="18">
      <c r="B1" s="114" t="s">
        <v>312</v>
      </c>
    </row>
    <row r="2" ht="18">
      <c r="B2" s="114"/>
    </row>
    <row r="3" ht="18">
      <c r="B3" s="195" t="s">
        <v>316</v>
      </c>
    </row>
    <row r="5" spans="2:10" ht="12">
      <c r="B5" s="27" t="s">
        <v>226</v>
      </c>
      <c r="C5" s="27"/>
      <c r="D5" s="27"/>
      <c r="E5" s="27"/>
      <c r="F5" s="27"/>
      <c r="G5" s="27"/>
      <c r="H5" s="27"/>
      <c r="I5" s="27"/>
      <c r="J5" s="27"/>
    </row>
    <row r="6" spans="2:10" ht="12">
      <c r="B6" s="27"/>
      <c r="C6" s="27"/>
      <c r="D6" s="27"/>
      <c r="E6" s="27"/>
      <c r="F6" s="27"/>
      <c r="G6" s="27"/>
      <c r="H6" s="27"/>
      <c r="I6" s="27"/>
      <c r="J6" s="27"/>
    </row>
    <row r="7" spans="2:10" ht="12">
      <c r="B7" s="27" t="s">
        <v>313</v>
      </c>
      <c r="C7" s="27"/>
      <c r="D7" s="27"/>
      <c r="E7" s="27"/>
      <c r="F7" s="27"/>
      <c r="G7" s="27"/>
      <c r="H7" s="27"/>
      <c r="I7" s="27"/>
      <c r="J7" s="27"/>
    </row>
    <row r="8" spans="2:10" ht="12">
      <c r="B8" s="189" t="s">
        <v>314</v>
      </c>
      <c r="C8" s="190">
        <v>0</v>
      </c>
      <c r="D8" s="27"/>
      <c r="E8" s="27"/>
      <c r="F8" s="27"/>
      <c r="G8" s="27"/>
      <c r="H8" s="27"/>
      <c r="I8" s="27"/>
      <c r="J8" s="27"/>
    </row>
    <row r="9" spans="2:10" ht="12">
      <c r="B9" s="27"/>
      <c r="C9" s="27"/>
      <c r="D9" s="27"/>
      <c r="E9" s="27"/>
      <c r="F9" s="27"/>
      <c r="G9" s="27"/>
      <c r="H9" s="27"/>
      <c r="I9" s="27"/>
      <c r="J9" s="27"/>
    </row>
    <row r="10" spans="2:10" ht="12">
      <c r="B10" s="191" t="s">
        <v>237</v>
      </c>
      <c r="C10" s="27"/>
      <c r="D10" s="27"/>
      <c r="E10" s="27"/>
      <c r="F10" s="27"/>
      <c r="G10" s="27"/>
      <c r="H10" s="27"/>
      <c r="I10" s="27"/>
      <c r="J10" s="27"/>
    </row>
    <row r="11" spans="2:10" ht="12">
      <c r="B11" s="189" t="s">
        <v>315</v>
      </c>
      <c r="C11" s="192">
        <v>0</v>
      </c>
      <c r="D11" s="27"/>
      <c r="E11" s="27"/>
      <c r="F11" s="27"/>
      <c r="G11" s="27"/>
      <c r="H11" s="27"/>
      <c r="I11" s="27"/>
      <c r="J11" s="27"/>
    </row>
    <row r="12" spans="2:10" ht="12">
      <c r="B12" s="27"/>
      <c r="C12" s="27"/>
      <c r="D12" s="27"/>
      <c r="E12" s="27"/>
      <c r="F12" s="27"/>
      <c r="G12" s="27"/>
      <c r="H12" s="27"/>
      <c r="I12" s="27"/>
      <c r="J12" s="27"/>
    </row>
    <row r="13" spans="2:10" ht="12">
      <c r="B13" s="27" t="s">
        <v>238</v>
      </c>
      <c r="C13" s="27"/>
      <c r="D13" s="27"/>
      <c r="E13" s="27"/>
      <c r="F13" s="27"/>
      <c r="G13" s="27"/>
      <c r="H13" s="27"/>
      <c r="I13" s="27"/>
      <c r="J13" s="27"/>
    </row>
    <row r="14" spans="2:10" ht="12">
      <c r="B14" s="27" t="s">
        <v>233</v>
      </c>
      <c r="C14" s="27"/>
      <c r="D14" s="27"/>
      <c r="E14" s="27"/>
      <c r="F14" s="27"/>
      <c r="G14" s="27"/>
      <c r="H14" s="27"/>
      <c r="I14" s="27"/>
      <c r="J14" s="27"/>
    </row>
    <row r="15" spans="2:10" ht="12">
      <c r="B15" s="27" t="s">
        <v>236</v>
      </c>
      <c r="C15" s="27"/>
      <c r="D15" s="27"/>
      <c r="E15" s="27"/>
      <c r="F15" s="27"/>
      <c r="G15" s="27"/>
      <c r="H15" s="27"/>
      <c r="I15" s="27"/>
      <c r="J15" s="27"/>
    </row>
    <row r="16" spans="2:10" ht="12">
      <c r="B16" s="27" t="s">
        <v>234</v>
      </c>
      <c r="C16" s="27"/>
      <c r="D16" s="27"/>
      <c r="E16" s="27"/>
      <c r="F16" s="27"/>
      <c r="G16" s="27"/>
      <c r="H16" s="27"/>
      <c r="I16" s="27"/>
      <c r="J16" s="27"/>
    </row>
    <row r="17" spans="2:10" ht="12">
      <c r="B17" s="27"/>
      <c r="C17" s="27"/>
      <c r="D17" s="27"/>
      <c r="E17" s="27"/>
      <c r="F17" s="27"/>
      <c r="G17" s="27"/>
      <c r="H17" s="27"/>
      <c r="I17" s="27"/>
      <c r="J17" s="27"/>
    </row>
    <row r="18" spans="2:10" ht="12">
      <c r="B18" s="27" t="s">
        <v>232</v>
      </c>
      <c r="C18" s="27"/>
      <c r="D18" s="27"/>
      <c r="E18" s="27"/>
      <c r="F18" s="27"/>
      <c r="G18" s="27"/>
      <c r="H18" s="27"/>
      <c r="I18" s="27"/>
      <c r="J18" s="27"/>
    </row>
    <row r="19" spans="2:10" ht="12">
      <c r="B19" s="1" t="s">
        <v>227</v>
      </c>
      <c r="C19" s="27"/>
      <c r="D19" s="27"/>
      <c r="E19" s="27"/>
      <c r="F19" s="27"/>
      <c r="G19" s="27"/>
      <c r="H19" s="27"/>
      <c r="I19" s="27"/>
      <c r="J19" s="27"/>
    </row>
    <row r="20" spans="2:10" ht="6" customHeight="1">
      <c r="B20" s="27"/>
      <c r="C20" s="27"/>
      <c r="D20" s="27"/>
      <c r="E20" s="27"/>
      <c r="F20" s="27"/>
      <c r="G20" s="27"/>
      <c r="H20" s="27"/>
      <c r="I20" s="27"/>
      <c r="J20" s="27"/>
    </row>
    <row r="21" spans="2:10" ht="18" customHeight="1">
      <c r="B21" s="154" t="s">
        <v>306</v>
      </c>
      <c r="C21" s="193"/>
      <c r="D21" s="27"/>
      <c r="E21" s="27"/>
      <c r="F21" s="27"/>
      <c r="G21" s="27"/>
      <c r="H21" s="27"/>
      <c r="I21" s="27"/>
      <c r="J21" s="27"/>
    </row>
    <row r="22" spans="2:10" ht="12">
      <c r="B22" s="27"/>
      <c r="C22" s="27"/>
      <c r="D22" s="27"/>
      <c r="E22" s="27"/>
      <c r="F22" s="27"/>
      <c r="G22" s="27"/>
      <c r="H22" s="27"/>
      <c r="I22" s="27"/>
      <c r="J22" s="27"/>
    </row>
    <row r="23" spans="2:10" ht="12">
      <c r="B23" s="27"/>
      <c r="C23" s="27"/>
      <c r="D23" s="27"/>
      <c r="E23" s="27"/>
      <c r="F23" s="27"/>
      <c r="G23" s="27"/>
      <c r="H23" s="27"/>
      <c r="I23" s="27"/>
      <c r="J23" s="27"/>
    </row>
    <row r="24" spans="2:10" ht="12">
      <c r="B24" s="27" t="s">
        <v>239</v>
      </c>
      <c r="C24" s="27"/>
      <c r="D24" s="27"/>
      <c r="E24" s="27"/>
      <c r="F24" s="27"/>
      <c r="G24" s="27"/>
      <c r="H24" s="27"/>
      <c r="I24" s="27"/>
      <c r="J24" s="27"/>
    </row>
    <row r="25" spans="2:10" ht="12">
      <c r="B25" s="27" t="s">
        <v>228</v>
      </c>
      <c r="C25" s="27"/>
      <c r="D25" s="27"/>
      <c r="E25" s="27"/>
      <c r="F25" s="27"/>
      <c r="G25" s="27"/>
      <c r="H25" s="27"/>
      <c r="I25" s="27"/>
      <c r="J25" s="27"/>
    </row>
    <row r="26" spans="2:10" ht="12">
      <c r="B26" s="27" t="s">
        <v>229</v>
      </c>
      <c r="C26" s="27"/>
      <c r="D26" s="27"/>
      <c r="E26" s="27"/>
      <c r="F26" s="27"/>
      <c r="G26" s="27"/>
      <c r="H26" s="27"/>
      <c r="I26" s="27"/>
      <c r="J26" s="27"/>
    </row>
    <row r="27" spans="2:10" ht="12">
      <c r="B27" s="27" t="s">
        <v>230</v>
      </c>
      <c r="C27" s="27"/>
      <c r="D27" s="27"/>
      <c r="E27" s="27"/>
      <c r="F27" s="27"/>
      <c r="G27" s="27"/>
      <c r="H27" s="27"/>
      <c r="I27" s="27"/>
      <c r="J27" s="27"/>
    </row>
    <row r="28" spans="2:10" ht="12">
      <c r="B28" s="27" t="s">
        <v>317</v>
      </c>
      <c r="C28" s="27"/>
      <c r="D28" s="27"/>
      <c r="E28" s="27"/>
      <c r="F28" s="27"/>
      <c r="G28" s="27"/>
      <c r="H28" s="27"/>
      <c r="I28" s="27"/>
      <c r="J28" s="27"/>
    </row>
    <row r="29" spans="2:10" ht="12">
      <c r="B29" s="27" t="s">
        <v>318</v>
      </c>
      <c r="C29" s="27"/>
      <c r="D29" s="27"/>
      <c r="E29" s="27"/>
      <c r="F29" s="27"/>
      <c r="G29" s="27"/>
      <c r="H29" s="27"/>
      <c r="I29" s="27"/>
      <c r="J29" s="27"/>
    </row>
    <row r="30" spans="2:10" ht="12">
      <c r="B30" s="27"/>
      <c r="C30" s="27"/>
      <c r="D30" s="27"/>
      <c r="E30" s="27"/>
      <c r="F30" s="27"/>
      <c r="G30" s="27"/>
      <c r="H30" s="27"/>
      <c r="I30" s="27"/>
      <c r="J30" s="27"/>
    </row>
    <row r="31" spans="2:10" ht="12">
      <c r="B31" s="27"/>
      <c r="C31" s="27"/>
      <c r="D31" s="27"/>
      <c r="E31" s="27"/>
      <c r="F31" s="27"/>
      <c r="G31" s="27"/>
      <c r="H31" s="27"/>
      <c r="I31" s="27"/>
      <c r="J31" s="27"/>
    </row>
    <row r="32" spans="2:10" ht="12">
      <c r="B32" s="27"/>
      <c r="C32" s="27"/>
      <c r="D32" s="27"/>
      <c r="E32" s="27"/>
      <c r="F32" s="27"/>
      <c r="G32" s="27"/>
      <c r="H32" s="27"/>
      <c r="I32" s="27"/>
      <c r="J32" s="27"/>
    </row>
    <row r="33" spans="2:10" ht="15.75">
      <c r="B33" s="196" t="s">
        <v>235</v>
      </c>
      <c r="C33" s="27"/>
      <c r="D33" s="27"/>
      <c r="E33" s="27"/>
      <c r="F33" s="27"/>
      <c r="G33" s="27"/>
      <c r="H33" s="27"/>
      <c r="I33" s="27"/>
      <c r="J33" s="27"/>
    </row>
    <row r="34" spans="2:10" ht="12">
      <c r="B34" s="194" t="s">
        <v>231</v>
      </c>
      <c r="C34" s="27"/>
      <c r="D34" s="27"/>
      <c r="E34" s="27"/>
      <c r="F34" s="27"/>
      <c r="G34" s="27"/>
      <c r="H34" s="27"/>
      <c r="I34" s="27"/>
      <c r="J34" s="27"/>
    </row>
  </sheetData>
  <sheetProtection sheet="1" objects="1" scenarios="1"/>
  <printOptions/>
  <pageMargins left="0.75" right="0.75" top="1" bottom="1" header="0" footer="0"/>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B1">
      <selection activeCell="N20" sqref="N20"/>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187</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'10. Balance Sheet'!F10</f>
        <v>0</v>
      </c>
      <c r="F8" s="100">
        <f>E37</f>
        <v>0</v>
      </c>
      <c r="G8" s="100">
        <f aca="true" t="shared" si="0" ref="G8:P8">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c r="A13" s="99" t="s">
        <v>126</v>
      </c>
      <c r="B13" s="99"/>
      <c r="C13" s="99"/>
      <c r="D13" s="96"/>
      <c r="E13" s="100">
        <f>SUM(E11:E12)</f>
        <v>0</v>
      </c>
      <c r="F13" s="100">
        <f aca="true" t="shared" si="1" ref="F13:Q13">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aca="true" t="shared" si="2" ref="Q22:Q28">SUM(E22:P22)</f>
        <v>0</v>
      </c>
    </row>
    <row r="23" spans="1:17" ht="12.75" customHeight="1">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E25</f>
        <v>0</v>
      </c>
      <c r="G25" s="100">
        <f aca="true" t="shared" si="3" ref="G25:P25">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SUM(E17:E28)</f>
        <v>0</v>
      </c>
      <c r="F29" s="50">
        <f aca="true" t="shared" si="4" ref="F29:Q29">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E13-E29</f>
        <v>0</v>
      </c>
      <c r="F31" s="50">
        <f aca="true" t="shared" si="5" ref="F31:Q31">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E8+E31</f>
        <v>0</v>
      </c>
      <c r="F33" s="54">
        <f aca="true" t="shared" si="6" ref="F33:P33">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E33+E35</f>
        <v>0</v>
      </c>
      <c r="F37" s="62">
        <f>F33+F35</f>
        <v>0</v>
      </c>
      <c r="G37" s="62">
        <f aca="true" t="shared" si="7" ref="G37:P3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74">
        <f>E35</f>
        <v>0</v>
      </c>
      <c r="F40" s="174">
        <f aca="true" t="shared" si="8" ref="F40:P40">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8" sqref="L28"/>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188</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141</v>
      </c>
      <c r="G6" s="98"/>
      <c r="H6" s="97"/>
      <c r="I6" s="45" t="s">
        <v>142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 Required Start-Up Funds'!E8+'7. Beginning Balance Sheet'!F18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6" ht="12.75" customHeight="1">
      <c r="A48" s="1"/>
      <c r="B48" s="1" t="s">
        <v>163</v>
      </c>
      <c r="C48" s="1"/>
      <c r="D48" s="42"/>
      <c r="E48" s="42"/>
      <c r="F48" s="50">
        <f>F45+F46-F47</f>
        <v>0</v>
      </c>
      <c r="G48" s="56"/>
      <c r="H48" s="50"/>
      <c r="I48" s="50">
        <f>I45+I46-I47</f>
        <v>0</v>
      </c>
      <c r="J48" s="56"/>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7"/>
      <c r="H50" s="50"/>
      <c r="I50" s="62">
        <f>INT(I42+I48)</f>
        <v>0</v>
      </c>
      <c r="J50" s="107"/>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S76"/>
  <sheetViews>
    <sheetView showGridLines="0" showRowColHeaders="0" zoomScalePageLayoutView="0" workbookViewId="0" topLeftCell="A1">
      <selection activeCell="O60" sqref="O60"/>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164</v>
      </c>
    </row>
    <row r="3" spans="1:19" ht="12.75" customHeight="1">
      <c r="A3" s="1"/>
      <c r="B3" s="1"/>
      <c r="C3" s="1"/>
      <c r="D3" s="42"/>
      <c r="E3" s="42"/>
      <c r="F3" s="42"/>
      <c r="G3" s="42"/>
      <c r="H3" s="42"/>
      <c r="I3" s="42"/>
      <c r="J3" s="42"/>
      <c r="K3" s="42"/>
      <c r="L3" s="42"/>
      <c r="M3" s="42"/>
      <c r="N3" s="42"/>
      <c r="O3" s="42"/>
      <c r="P3" s="7"/>
      <c r="Q3" s="7"/>
      <c r="R3" s="7"/>
      <c r="S3" s="7"/>
    </row>
    <row r="4" spans="1:19" ht="12.75" customHeight="1">
      <c r="A4" s="1"/>
      <c r="B4" s="1"/>
      <c r="C4" s="1"/>
      <c r="D4" s="42"/>
      <c r="E4" s="42"/>
      <c r="F4" s="42"/>
      <c r="G4" s="42"/>
      <c r="H4" s="42"/>
      <c r="I4" s="42"/>
      <c r="J4" s="42"/>
      <c r="K4" s="42"/>
      <c r="L4" s="42"/>
      <c r="M4" s="42"/>
      <c r="N4" s="42"/>
      <c r="O4" s="42"/>
      <c r="P4" s="7"/>
      <c r="Q4" s="7"/>
      <c r="R4" s="7"/>
      <c r="S4" s="7"/>
    </row>
    <row r="5" spans="1:19" ht="12.75" customHeight="1">
      <c r="A5" s="1"/>
      <c r="B5" s="1"/>
      <c r="C5" s="1"/>
      <c r="D5" s="42"/>
      <c r="E5" s="42"/>
      <c r="F5" s="42"/>
      <c r="G5" s="42"/>
      <c r="H5" s="42"/>
      <c r="I5" s="42"/>
      <c r="J5" s="42"/>
      <c r="K5" s="42"/>
      <c r="L5" s="42"/>
      <c r="M5" s="42"/>
      <c r="N5" s="42"/>
      <c r="O5" s="42"/>
      <c r="P5" s="7"/>
      <c r="Q5" s="7"/>
      <c r="R5" s="7"/>
      <c r="S5" s="7"/>
    </row>
    <row r="6" spans="1:19" ht="12.75" customHeight="1" thickBot="1">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c r="A7" s="99"/>
      <c r="B7" s="99"/>
      <c r="C7" s="99"/>
      <c r="D7" s="96"/>
      <c r="E7" s="96"/>
      <c r="F7" s="96"/>
      <c r="G7" s="107"/>
      <c r="H7" s="96"/>
      <c r="I7" s="96"/>
      <c r="J7" s="96"/>
      <c r="K7" s="96"/>
      <c r="L7" s="96"/>
      <c r="M7" s="96"/>
      <c r="N7" s="96"/>
      <c r="O7" s="96"/>
      <c r="P7" s="21"/>
      <c r="Q7" s="21"/>
      <c r="R7" s="21"/>
      <c r="S7" s="21"/>
    </row>
    <row r="8" spans="1:19" ht="12.75" customHeight="1" outlineLevel="1">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c r="A11" s="99"/>
      <c r="B11" s="99">
        <f>'8. Income Statement'!B11</f>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c r="A12" s="99"/>
      <c r="B12" s="99">
        <f>'8. Income Statement'!B12</f>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c r="A14" s="99"/>
      <c r="B14" s="99"/>
      <c r="C14" s="99"/>
      <c r="D14" s="96"/>
      <c r="E14" s="96"/>
      <c r="F14" s="96"/>
      <c r="G14" s="107"/>
      <c r="H14" s="96"/>
      <c r="I14" s="96"/>
      <c r="J14" s="107"/>
      <c r="K14" s="96"/>
      <c r="L14" s="96"/>
      <c r="M14" s="107"/>
      <c r="N14" s="96"/>
      <c r="O14" s="96"/>
      <c r="P14" s="21"/>
      <c r="Q14" s="21"/>
      <c r="R14" s="21"/>
      <c r="S14" s="21"/>
    </row>
    <row r="15" spans="1:19" ht="12.75" customHeight="1" outlineLevel="1">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c r="A18" s="99"/>
      <c r="B18" s="99">
        <f>'8. Income Statement'!B18</f>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c r="A19" s="99"/>
      <c r="B19" s="99">
        <f>'8. Income Statement'!B19</f>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c r="A21" s="99"/>
      <c r="B21" s="99"/>
      <c r="C21" s="99"/>
      <c r="D21" s="96"/>
      <c r="E21" s="101"/>
      <c r="F21" s="101"/>
      <c r="G21" s="107"/>
      <c r="H21" s="101"/>
      <c r="I21" s="101"/>
      <c r="J21" s="107"/>
      <c r="K21" s="101"/>
      <c r="L21" s="101"/>
      <c r="M21" s="107"/>
      <c r="N21" s="101"/>
      <c r="O21" s="101"/>
      <c r="P21" s="23"/>
      <c r="Q21" s="23"/>
      <c r="R21" s="23"/>
      <c r="S21" s="23"/>
    </row>
    <row r="22" spans="1:19" ht="12.75" customHeight="1" thickBot="1">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c r="A23" s="99"/>
      <c r="B23" s="99"/>
      <c r="C23" s="99"/>
      <c r="D23" s="96"/>
      <c r="E23" s="101"/>
      <c r="F23" s="101"/>
      <c r="G23" s="107"/>
      <c r="H23" s="101"/>
      <c r="I23" s="101"/>
      <c r="J23" s="107"/>
      <c r="K23" s="101"/>
      <c r="L23" s="101"/>
      <c r="M23" s="107"/>
      <c r="N23" s="101"/>
      <c r="O23" s="101"/>
      <c r="P23" s="23"/>
      <c r="Q23" s="23"/>
      <c r="R23" s="23"/>
      <c r="S23" s="23"/>
    </row>
    <row r="24" spans="1:19" ht="12.75" customHeight="1" hidden="1" outlineLevel="1">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customHeight="1" hidden="1" outlineLevel="1">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customHeight="1" hidden="1" outlineLevel="1">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customHeight="1" hidden="1" outlineLevel="1">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customHeight="1" hidden="1" outlineLevel="1">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customHeight="1" hidden="1" outlineLevel="1">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customHeight="1" hidden="1" outlineLevel="1" thickBot="1">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c r="A32" s="99"/>
      <c r="B32" s="99"/>
      <c r="C32" s="99"/>
      <c r="D32" s="96"/>
      <c r="E32" s="96"/>
      <c r="F32" s="96"/>
      <c r="G32" s="107"/>
      <c r="H32" s="96"/>
      <c r="I32" s="96"/>
      <c r="J32" s="107"/>
      <c r="K32" s="96"/>
      <c r="L32" s="96"/>
      <c r="M32" s="107"/>
      <c r="N32" s="96"/>
      <c r="O32" s="96"/>
      <c r="P32" s="21"/>
      <c r="Q32" s="21"/>
      <c r="R32" s="21"/>
      <c r="S32" s="21"/>
    </row>
    <row r="33" spans="1:19" ht="12.75" customHeight="1" outlineLevel="1">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5" ht="12.75" customHeight="1" outlineLevel="1">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5" ht="12.75" customHeight="1" outlineLevel="1">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5" ht="12.75" customHeight="1" outlineLevel="1">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5" ht="12.75" customHeight="1" outlineLevel="1">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5" ht="12.75" customHeight="1" outlineLevel="1">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5" ht="12.75" customHeight="1" outlineLevel="1">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5" ht="12.75" customHeight="1" outlineLevel="1">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5" ht="12.75" customHeight="1" outlineLevel="1">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5" ht="12.75" customHeight="1" outlineLevel="1" thickBot="1">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5" ht="12.75" customHeight="1">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5" ht="12.75" customHeight="1">
      <c r="A55" s="1"/>
      <c r="B55" s="1"/>
      <c r="C55" s="1"/>
      <c r="D55" s="42"/>
      <c r="E55" s="42"/>
      <c r="F55" s="58"/>
      <c r="G55" s="56"/>
      <c r="H55" s="42"/>
      <c r="I55" s="58"/>
      <c r="J55" s="56"/>
      <c r="K55" s="42"/>
      <c r="L55" s="58"/>
      <c r="M55" s="56"/>
      <c r="N55" s="42"/>
      <c r="O55" s="42"/>
    </row>
    <row r="56" spans="1:15" ht="12.75" customHeight="1">
      <c r="A56" s="1" t="s">
        <v>310</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5" ht="12.75" customHeight="1">
      <c r="A57" s="1" t="s">
        <v>311</v>
      </c>
      <c r="B57" s="1"/>
      <c r="C57" s="1"/>
      <c r="D57" s="42"/>
      <c r="E57" s="42"/>
      <c r="F57" s="58"/>
      <c r="G57" s="56"/>
      <c r="H57" s="42"/>
      <c r="I57" s="58"/>
      <c r="J57" s="56"/>
      <c r="K57" s="42"/>
      <c r="L57" s="58"/>
      <c r="M57" s="56"/>
      <c r="N57" s="42"/>
      <c r="O57" s="42"/>
    </row>
    <row r="58" spans="1:19" ht="12.75" customHeight="1">
      <c r="A58" s="1"/>
      <c r="B58" s="1"/>
      <c r="C58" s="1"/>
      <c r="D58" s="42"/>
      <c r="E58" s="96"/>
      <c r="F58" s="96"/>
      <c r="G58" s="107"/>
      <c r="H58" s="96"/>
      <c r="I58" s="96"/>
      <c r="J58" s="107"/>
      <c r="K58" s="96"/>
      <c r="L58" s="96"/>
      <c r="M58" s="107"/>
      <c r="N58" s="96"/>
      <c r="O58" s="96"/>
      <c r="P58" s="18"/>
      <c r="Q58" s="18"/>
      <c r="R58" s="18"/>
      <c r="S58" s="18"/>
    </row>
    <row r="59" spans="1:19" ht="12.75" customHeight="1" outlineLevel="1">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c r="A71" s="1"/>
      <c r="B71" s="1"/>
      <c r="C71" s="1"/>
      <c r="D71" s="42"/>
      <c r="E71" s="96"/>
      <c r="F71" s="60"/>
      <c r="G71" s="107"/>
      <c r="H71" s="96"/>
      <c r="I71" s="60"/>
      <c r="J71" s="107"/>
      <c r="K71" s="96"/>
      <c r="L71" s="60"/>
      <c r="M71" s="107"/>
      <c r="N71" s="96"/>
      <c r="O71" s="96"/>
      <c r="P71" s="18"/>
      <c r="Q71" s="18"/>
      <c r="R71" s="18"/>
      <c r="S71" s="18"/>
    </row>
    <row r="72" spans="1:19" ht="15.75" customHeight="1" thickBot="1">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c r="A73" s="1"/>
      <c r="B73" s="1"/>
      <c r="C73" s="1"/>
      <c r="D73" s="42"/>
      <c r="E73" s="96"/>
      <c r="F73" s="96"/>
      <c r="G73" s="96"/>
      <c r="H73" s="96"/>
      <c r="I73" s="96"/>
      <c r="J73" s="96"/>
      <c r="K73" s="96"/>
      <c r="L73" s="96"/>
      <c r="M73" s="96"/>
      <c r="N73" s="96"/>
      <c r="O73" s="96"/>
      <c r="P73" s="18"/>
      <c r="Q73" s="18"/>
      <c r="R73" s="18"/>
      <c r="S73" s="18"/>
    </row>
    <row r="74" spans="1:15" ht="12.75" customHeight="1">
      <c r="A74" s="1"/>
      <c r="B74" s="1"/>
      <c r="C74" s="1"/>
      <c r="D74" s="42"/>
      <c r="E74" s="42"/>
      <c r="F74" s="42"/>
      <c r="G74" s="42"/>
      <c r="H74" s="42"/>
      <c r="I74" s="42"/>
      <c r="J74" s="42"/>
      <c r="K74" s="42"/>
      <c r="L74" s="42"/>
      <c r="M74" s="42"/>
      <c r="N74" s="42"/>
      <c r="O74" s="42"/>
    </row>
    <row r="75" spans="1:15" ht="12.75" customHeight="1">
      <c r="A75" s="1"/>
      <c r="B75" s="1"/>
      <c r="C75" s="1"/>
      <c r="D75" s="42"/>
      <c r="E75" s="42"/>
      <c r="F75" s="42"/>
      <c r="G75" s="42"/>
      <c r="H75" s="42"/>
      <c r="I75" s="42"/>
      <c r="J75" s="42"/>
      <c r="K75" s="42"/>
      <c r="L75" s="42"/>
      <c r="M75" s="42"/>
      <c r="N75" s="42"/>
      <c r="O75" s="42"/>
    </row>
    <row r="76" spans="1:15" ht="12.75" customHeight="1">
      <c r="A76" s="1"/>
      <c r="B76" s="1"/>
      <c r="C76" s="1"/>
      <c r="D76" s="42"/>
      <c r="E76" s="42"/>
      <c r="F76" s="42"/>
      <c r="G76" s="42"/>
      <c r="H76" s="42"/>
      <c r="I76" s="42"/>
      <c r="J76" s="42"/>
      <c r="K76" s="42"/>
      <c r="L76" s="42"/>
      <c r="M76" s="42"/>
      <c r="N76" s="42"/>
      <c r="O76" s="42"/>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195</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(2)'!H15,"")</f>
      </c>
      <c r="F11" s="50">
        <f>IF('5. Projected Sales Forecast (2)'!$E$9&gt;0,'5. Projected Sales Forecast (2)'!$E$9*'5. Projected Sales Forecast (2)'!I15,"")</f>
      </c>
      <c r="G11" s="50">
        <f>IF('5. Projected Sales Forecast (2)'!$E$9&gt;0,'5. Projected Sales Forecast (2)'!$E$9*'5. Projected Sales Forecast (2)'!J15,"")</f>
      </c>
      <c r="H11" s="50">
        <f>IF('5. Projected Sales Forecast (2)'!$E$9&gt;0,'5. Projected Sales Forecast (2)'!$E$9*'5. Projected Sales Forecast (2)'!K15,"")</f>
      </c>
      <c r="I11" s="50">
        <f>IF('5. Projected Sales Forecast (2)'!$E$9&gt;0,'5. Projected Sales Forecast (2)'!$E$9*'5. Projected Sales Forecast (2)'!L15,"")</f>
      </c>
      <c r="J11" s="50">
        <f>IF('5. Projected Sales Forecast (2)'!$E$9&gt;0,'5. Projected Sales Forecast (2)'!$E$9*'5. Projected Sales Forecast (2)'!M15,"")</f>
      </c>
      <c r="K11" s="50">
        <f>IF('5. Projected Sales Forecast (2)'!$E$9&gt;0,'5. Projected Sales Forecast (2)'!$E$9*'5. Projected Sales Forecast (2)'!N15,"")</f>
      </c>
      <c r="L11" s="50">
        <f>IF('5. Projected Sales Forecast (2)'!$E$9&gt;0,'5. Projected Sales Forecast (2)'!$E$9*'5. Projected Sales Forecast (2)'!O15,"")</f>
      </c>
      <c r="M11" s="50">
        <f>IF('5. Projected Sales Forecast (2)'!$E$9&gt;0,'5. Projected Sales Forecast (2)'!$E$9*'5. Projected Sales Forecast (2)'!P15,"")</f>
      </c>
      <c r="N11" s="50">
        <f>IF('5. Projected Sales Forecast (2)'!$E$9&gt;0,'5. Projected Sales Forecast (2)'!$E$9*'5. Projected Sales Forecast (2)'!Q15,"")</f>
      </c>
      <c r="O11" s="50">
        <f>IF('5. Projected Sales Forecast (2)'!$E$9&gt;0,'5. Projected Sales Forecast (2)'!$E$9*'5. Projected Sales Forecast (2)'!R15,"")</f>
      </c>
      <c r="P11" s="50">
        <f>IF('5. Projected Sales Forecast (2)'!$E$9&gt;0,'5. Projected Sales Forecast (2)'!$E$9*'5. Projected Sales Forecast (2)'!S15,"")</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(2)'!H37,"")</f>
      </c>
      <c r="F12" s="54">
        <f>IF('5. Projected Sales Forecast (2)'!$E$31&gt;0,'5. Projected Sales Forecast (2)'!$E$31*'5. Projected Sales Forecast (2)'!I37,"")</f>
      </c>
      <c r="G12" s="54">
        <f>IF('5. Projected Sales Forecast (2)'!$E$31&gt;0,'5. Projected Sales Forecast (2)'!$E$31*'5. Projected Sales Forecast (2)'!J37,"")</f>
      </c>
      <c r="H12" s="54">
        <f>IF('5. Projected Sales Forecast (2)'!$E$31&gt;0,'5. Projected Sales Forecast (2)'!$E$31*'5. Projected Sales Forecast (2)'!K37,"")</f>
      </c>
      <c r="I12" s="54">
        <f>IF('5. Projected Sales Forecast (2)'!$E$31&gt;0,'5. Projected Sales Forecast (2)'!$E$31*'5. Projected Sales Forecast (2)'!L37,"")</f>
      </c>
      <c r="J12" s="54">
        <f>IF('5. Projected Sales Forecast (2)'!$E$31&gt;0,'5. Projected Sales Forecast (2)'!$E$31*'5. Projected Sales Forecast (2)'!M37,"")</f>
      </c>
      <c r="K12" s="54">
        <f>IF('5. Projected Sales Forecast (2)'!$E$31&gt;0,'5. Projected Sales Forecast (2)'!$E$31*'5. Projected Sales Forecast (2)'!N37,"")</f>
      </c>
      <c r="L12" s="54">
        <f>IF('5. Projected Sales Forecast (2)'!$E$31&gt;0,'5. Projected Sales Forecast (2)'!$E$31*'5. Projected Sales Forecast (2)'!O37,"")</f>
      </c>
      <c r="M12" s="54">
        <f>IF('5. Projected Sales Forecast (2)'!$E$31&gt;0,'5. Projected Sales Forecast (2)'!$E$31*'5. Projected Sales Forecast (2)'!P37,"")</f>
      </c>
      <c r="N12" s="54">
        <f>IF('5. Projected Sales Forecast (2)'!$E$31&gt;0,'5. Projected Sales Forecast (2)'!$E$31*'5. Projected Sales Forecast (2)'!Q37,"")</f>
      </c>
      <c r="O12" s="54">
        <f>IF('5. Projected Sales Forecast (2)'!$E$31&gt;0,'5. Projected Sales Forecast (2)'!$E$31*'5. Projected Sales Forecast (2)'!R37,"")</f>
      </c>
      <c r="P12" s="54">
        <f>IF('5. Projected Sales Forecast (2)'!$E$31&gt;0,'5. Projected Sales Forecast (2)'!$E$31*'5. Projected Sales Forecast (2)'!S37,"")</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c r="A18" s="1"/>
      <c r="B18" s="1">
        <f>B11</f>
      </c>
      <c r="C18" s="1"/>
      <c r="D18" s="42"/>
      <c r="E18" s="58">
        <f>IF('5. Projected Sales Forecast (2)'!$E$10&gt;0,'5. Projected Sales Forecast (2)'!$E$10*'5. Projected Sales Forecast (2)'!H15,"")</f>
      </c>
      <c r="F18" s="58">
        <f>IF('5. Projected Sales Forecast (2)'!$E$10&gt;0,'5. Projected Sales Forecast (2)'!$E$10*'5. Projected Sales Forecast (2)'!I15,"")</f>
      </c>
      <c r="G18" s="58">
        <f>IF('5. Projected Sales Forecast (2)'!$E$10&gt;0,'5. Projected Sales Forecast (2)'!$E$10*'5. Projected Sales Forecast (2)'!J15,"")</f>
      </c>
      <c r="H18" s="58">
        <f>IF('5. Projected Sales Forecast (2)'!$E$10&gt;0,'5. Projected Sales Forecast (2)'!$E$10*'5. Projected Sales Forecast (2)'!K15,"")</f>
      </c>
      <c r="I18" s="58">
        <f>IF('5. Projected Sales Forecast (2)'!$E$10&gt;0,'5. Projected Sales Forecast (2)'!$E$10*'5. Projected Sales Forecast (2)'!L15,"")</f>
      </c>
      <c r="J18" s="58">
        <f>IF('5. Projected Sales Forecast (2)'!$E$10&gt;0,'5. Projected Sales Forecast (2)'!$E$10*'5. Projected Sales Forecast (2)'!M15,"")</f>
      </c>
      <c r="K18" s="58">
        <f>IF('5. Projected Sales Forecast (2)'!$E$10&gt;0,'5. Projected Sales Forecast (2)'!$E$10*'5. Projected Sales Forecast (2)'!N15,"")</f>
      </c>
      <c r="L18" s="58">
        <f>IF('5. Projected Sales Forecast (2)'!$E$10&gt;0,'5. Projected Sales Forecast (2)'!$E$10*'5. Projected Sales Forecast (2)'!O15,"")</f>
      </c>
      <c r="M18" s="58">
        <f>IF('5. Projected Sales Forecast (2)'!$E$10&gt;0,'5. Projected Sales Forecast (2)'!$E$10*'5. Projected Sales Forecast (2)'!P15,"")</f>
      </c>
      <c r="N18" s="58">
        <f>IF('5. Projected Sales Forecast (2)'!$E$10&gt;0,'5. Projected Sales Forecast (2)'!$E$10*'5. Projected Sales Forecast (2)'!Q15,"")</f>
      </c>
      <c r="O18" s="58">
        <f>IF('5. Projected Sales Forecast (2)'!$E$10&gt;0,'5. Projected Sales Forecast (2)'!$E$10*'5. Projected Sales Forecast (2)'!R15,"")</f>
      </c>
      <c r="P18" s="58">
        <f>IF('5. Projected Sales Forecast (2)'!$E$10&gt;0,'5. Projected Sales Forecast (2)'!$E$10*'5. Projected Sales Forecast (2)'!S15,"")</f>
      </c>
      <c r="Q18" s="50">
        <f>SUM(E18:P18)</f>
        <v>0</v>
      </c>
    </row>
    <row r="19" spans="1:17" ht="12.75" customHeight="1" outlineLevel="1" thickBot="1">
      <c r="A19" s="1"/>
      <c r="B19" s="1">
        <f>B12</f>
      </c>
      <c r="C19" s="1"/>
      <c r="D19" s="42"/>
      <c r="E19" s="54">
        <f>IF('5. Projected Sales Forecast (2)'!$E$32&gt;0,'5. Projected Sales Forecast (2)'!$E$32*'5. Projected Sales Forecast (2)'!H37,"")</f>
      </c>
      <c r="F19" s="54">
        <f>IF('5. Projected Sales Forecast (2)'!$E$32&gt;0,'5. Projected Sales Forecast (2)'!$E$32*'5. Projected Sales Forecast (2)'!I37,"")</f>
      </c>
      <c r="G19" s="54">
        <f>IF('5. Projected Sales Forecast (2)'!$E$32&gt;0,'5. Projected Sales Forecast (2)'!$E$32*'5. Projected Sales Forecast (2)'!J37,"")</f>
      </c>
      <c r="H19" s="54">
        <f>IF('5. Projected Sales Forecast (2)'!$E$32&gt;0,'5. Projected Sales Forecast (2)'!$E$32*'5. Projected Sales Forecast (2)'!K37,"")</f>
      </c>
      <c r="I19" s="54">
        <f>IF('5. Projected Sales Forecast (2)'!$E$32&gt;0,'5. Projected Sales Forecast (2)'!$E$32*'5. Projected Sales Forecast (2)'!L37,"")</f>
      </c>
      <c r="J19" s="54">
        <f>IF('5. Projected Sales Forecast (2)'!$E$32&gt;0,'5. Projected Sales Forecast (2)'!$E$32*'5. Projected Sales Forecast (2)'!M37,"")</f>
      </c>
      <c r="K19" s="54">
        <f>IF('5. Projected Sales Forecast (2)'!$E$32&gt;0,'5. Projected Sales Forecast (2)'!$E$32*'5. Projected Sales Forecast (2)'!N37,"")</f>
      </c>
      <c r="L19" s="54">
        <f>IF('5. Projected Sales Forecast (2)'!$E$32&gt;0,'5. Projected Sales Forecast (2)'!$E$32*'5. Projected Sales Forecast (2)'!O37,"")</f>
      </c>
      <c r="M19" s="54">
        <f>IF('5. Projected Sales Forecast (2)'!$E$32&gt;0,'5. Projected Sales Forecast (2)'!$E$32*'5. Projected Sales Forecast (2)'!P37,"")</f>
      </c>
      <c r="N19" s="54">
        <f>IF('5. Projected Sales Forecast (2)'!$E$32&gt;0,'5. Projected Sales Forecast (2)'!$E$32*'5. Projected Sales Forecast (2)'!Q37,"")</f>
      </c>
      <c r="O19" s="54">
        <f>IF('5. Projected Sales Forecast (2)'!$E$32&gt;0,'5. Projected Sales Forecast (2)'!$E$32*'5. Projected Sales Forecast (2)'!R37,"")</f>
      </c>
      <c r="P19" s="54">
        <f>IF('5. Projected Sales Forecast (2)'!$E$32&gt;0,'5. Projected Sales Forecast (2)'!$E$32*'5. Projected Sales Forecast (2)'!S37,"")</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Wages'!N11/12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Wages'!N12/12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Wages'!N14/12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Wages'!N17/12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Wages'!N20/12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Wages'!N32/12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Expenses'!J11/12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Expenses'!J12/12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Expenses'!J13/12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Expenses'!J14/12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Expenses'!J15/12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Expenses'!J16/12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Expenses'!J17/12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Expenses'!J18/12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Expenses'!J19/12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Expenses'!J20/12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Expenses'!J21/12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Expenses'!J22/12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Expenses'!J23/12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Expenses'!J24/12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Expenses'!J25/12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Expenses'!J26/12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Expenses'!J27/12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Expenses'!J28/12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Expenses'!J29/12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Expenses'!J30/12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aca="true" t="shared" si="34" ref="Q60:Q66">SUM(E60:P60)</f>
        <v>0</v>
      </c>
    </row>
    <row r="61" spans="1:17" ht="12.75" customHeight="1" outlineLevel="1">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'9. Cash Flow Statement'!P37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aca="true" t="shared" si="2" ref="Q21:Q28">SUM(E21:P21)</f>
        <v>0</v>
      </c>
    </row>
    <row r="22" spans="1:17" ht="12.75" customHeight="1">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E35+'9. Cash Flow Statement'!P40-'13. Cash Flow Statement (2)'!E27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L29" sqref="L2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197</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142</v>
      </c>
      <c r="G6" s="98"/>
      <c r="H6" s="97"/>
      <c r="I6" s="45" t="s">
        <v>198</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'10. Balance Sheet'!I18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H73" sqref="H7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199</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(2)'!H16,"")</f>
      </c>
      <c r="F11" s="50">
        <f>IF('5. Projected Sales Forecast (2)'!$E$9&gt;0,'5. Projected Sales Forecast (2)'!$E$9*'5. Projected Sales Forecast (2)'!I16,"")</f>
      </c>
      <c r="G11" s="50">
        <f>IF('5. Projected Sales Forecast (2)'!$E$9&gt;0,'5. Projected Sales Forecast (2)'!$E$9*'5. Projected Sales Forecast (2)'!J16,"")</f>
      </c>
      <c r="H11" s="50">
        <f>IF('5. Projected Sales Forecast (2)'!$E$9&gt;0,'5. Projected Sales Forecast (2)'!$E$9*'5. Projected Sales Forecast (2)'!K16,"")</f>
      </c>
      <c r="I11" s="50">
        <f>IF('5. Projected Sales Forecast (2)'!$E$9&gt;0,'5. Projected Sales Forecast (2)'!$E$9*'5. Projected Sales Forecast (2)'!L16,"")</f>
      </c>
      <c r="J11" s="50">
        <f>IF('5. Projected Sales Forecast (2)'!$E$9&gt;0,'5. Projected Sales Forecast (2)'!$E$9*'5. Projected Sales Forecast (2)'!M16,"")</f>
      </c>
      <c r="K11" s="50">
        <f>IF('5. Projected Sales Forecast (2)'!$E$9&gt;0,'5. Projected Sales Forecast (2)'!$E$9*'5. Projected Sales Forecast (2)'!N16,"")</f>
      </c>
      <c r="L11" s="50">
        <f>IF('5. Projected Sales Forecast (2)'!$E$9&gt;0,'5. Projected Sales Forecast (2)'!$E$9*'5. Projected Sales Forecast (2)'!O16,"")</f>
      </c>
      <c r="M11" s="50">
        <f>IF('5. Projected Sales Forecast (2)'!$E$9&gt;0,'5. Projected Sales Forecast (2)'!$E$9*'5. Projected Sales Forecast (2)'!P16,"")</f>
      </c>
      <c r="N11" s="50">
        <f>IF('5. Projected Sales Forecast (2)'!$E$9&gt;0,'5. Projected Sales Forecast (2)'!$E$9*'5. Projected Sales Forecast (2)'!Q16,"")</f>
      </c>
      <c r="O11" s="50">
        <f>IF('5. Projected Sales Forecast (2)'!$E$9&gt;0,'5. Projected Sales Forecast (2)'!$E$9*'5. Projected Sales Forecast (2)'!R16,"")</f>
      </c>
      <c r="P11" s="50">
        <f>IF('5. Projected Sales Forecast (2)'!$E$9&gt;0,'5. Projected Sales Forecast (2)'!$E$9*'5. Projected Sales Forecast (2)'!S16,"")</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(2)'!H38,"")</f>
      </c>
      <c r="F12" s="54">
        <f>IF('5. Projected Sales Forecast (2)'!$E$31&gt;0,'5. Projected Sales Forecast (2)'!$E$31*'5. Projected Sales Forecast (2)'!I38,"")</f>
      </c>
      <c r="G12" s="54">
        <f>IF('5. Projected Sales Forecast (2)'!$E$31&gt;0,'5. Projected Sales Forecast (2)'!$E$31*'5. Projected Sales Forecast (2)'!J38,"")</f>
      </c>
      <c r="H12" s="54">
        <f>IF('5. Projected Sales Forecast (2)'!$E$31&gt;0,'5. Projected Sales Forecast (2)'!$E$31*'5. Projected Sales Forecast (2)'!K38,"")</f>
      </c>
      <c r="I12" s="54">
        <f>IF('5. Projected Sales Forecast (2)'!$E$31&gt;0,'5. Projected Sales Forecast (2)'!$E$31*'5. Projected Sales Forecast (2)'!L38,"")</f>
      </c>
      <c r="J12" s="54">
        <f>IF('5. Projected Sales Forecast (2)'!$E$31&gt;0,'5. Projected Sales Forecast (2)'!$E$31*'5. Projected Sales Forecast (2)'!M38,"")</f>
      </c>
      <c r="K12" s="54">
        <f>IF('5. Projected Sales Forecast (2)'!$E$31&gt;0,'5. Projected Sales Forecast (2)'!$E$31*'5. Projected Sales Forecast (2)'!N38,"")</f>
      </c>
      <c r="L12" s="54">
        <f>IF('5. Projected Sales Forecast (2)'!$E$31&gt;0,'5. Projected Sales Forecast (2)'!$E$31*'5. Projected Sales Forecast (2)'!O38,"")</f>
      </c>
      <c r="M12" s="54">
        <f>IF('5. Projected Sales Forecast (2)'!$E$31&gt;0,'5. Projected Sales Forecast (2)'!$E$31*'5. Projected Sales Forecast (2)'!P38,"")</f>
      </c>
      <c r="N12" s="54">
        <f>IF('5. Projected Sales Forecast (2)'!$E$31&gt;0,'5. Projected Sales Forecast (2)'!$E$31*'5. Projected Sales Forecast (2)'!Q38,"")</f>
      </c>
      <c r="O12" s="54">
        <f>IF('5. Projected Sales Forecast (2)'!$E$31&gt;0,'5. Projected Sales Forecast (2)'!$E$31*'5. Projected Sales Forecast (2)'!R38,"")</f>
      </c>
      <c r="P12" s="54">
        <f>IF('5. Projected Sales Forecast (2)'!$E$31&gt;0,'5. Projected Sales Forecast (2)'!$E$31*'5. Projected Sales Forecast (2)'!S38,"")</f>
      </c>
      <c r="Q12" s="103">
        <f>SUM(E12:P12)</f>
        <v>0</v>
      </c>
    </row>
    <row r="13" spans="1:17" ht="12.75" customHeight="1">
      <c r="A13" s="1" t="s">
        <v>114</v>
      </c>
      <c r="B13" s="1"/>
      <c r="C13" s="1"/>
      <c r="D13" s="42"/>
      <c r="E13" s="58">
        <f aca="true" t="shared" si="0" ref="E13:Q13">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c r="A18" s="1"/>
      <c r="B18" s="1">
        <f>B11</f>
      </c>
      <c r="C18" s="1"/>
      <c r="D18" s="42"/>
      <c r="E18" s="58">
        <f>IF('5. Projected Sales Forecast (2)'!$E$10&gt;0,'5. Projected Sales Forecast (2)'!$E$10*'5. Projected Sales Forecast (2)'!H16,"")</f>
      </c>
      <c r="F18" s="58">
        <f>IF('5. Projected Sales Forecast (2)'!$E$10&gt;0,'5. Projected Sales Forecast (2)'!$E$10*'5. Projected Sales Forecast (2)'!I16,"")</f>
      </c>
      <c r="G18" s="58">
        <f>IF('5. Projected Sales Forecast (2)'!$E$10&gt;0,'5. Projected Sales Forecast (2)'!$E$10*'5. Projected Sales Forecast (2)'!J16,"")</f>
      </c>
      <c r="H18" s="58">
        <f>IF('5. Projected Sales Forecast (2)'!$E$10&gt;0,'5. Projected Sales Forecast (2)'!$E$10*'5. Projected Sales Forecast (2)'!K16,"")</f>
      </c>
      <c r="I18" s="58">
        <f>IF('5. Projected Sales Forecast (2)'!$E$10&gt;0,'5. Projected Sales Forecast (2)'!$E$10*'5. Projected Sales Forecast (2)'!L16,"")</f>
      </c>
      <c r="J18" s="58">
        <f>IF('5. Projected Sales Forecast (2)'!$E$10&gt;0,'5. Projected Sales Forecast (2)'!$E$10*'5. Projected Sales Forecast (2)'!M16,"")</f>
      </c>
      <c r="K18" s="58">
        <f>IF('5. Projected Sales Forecast (2)'!$E$10&gt;0,'5. Projected Sales Forecast (2)'!$E$10*'5. Projected Sales Forecast (2)'!N16,"")</f>
      </c>
      <c r="L18" s="58">
        <f>IF('5. Projected Sales Forecast (2)'!$E$10&gt;0,'5. Projected Sales Forecast (2)'!$E$10*'5. Projected Sales Forecast (2)'!O16,"")</f>
      </c>
      <c r="M18" s="58">
        <f>IF('5. Projected Sales Forecast (2)'!$E$10&gt;0,'5. Projected Sales Forecast (2)'!$E$10*'5. Projected Sales Forecast (2)'!P16,"")</f>
      </c>
      <c r="N18" s="58">
        <f>IF('5. Projected Sales Forecast (2)'!$E$10&gt;0,'5. Projected Sales Forecast (2)'!$E$10*'5. Projected Sales Forecast (2)'!Q16,"")</f>
      </c>
      <c r="O18" s="58">
        <f>IF('5. Projected Sales Forecast (2)'!$E$10&gt;0,'5. Projected Sales Forecast (2)'!$E$10*'5. Projected Sales Forecast (2)'!R16,"")</f>
      </c>
      <c r="P18" s="58">
        <f>IF('5. Projected Sales Forecast (2)'!$E$10&gt;0,'5. Projected Sales Forecast (2)'!$E$10*'5. Projected Sales Forecast (2)'!S16,"")</f>
      </c>
      <c r="Q18" s="50">
        <f>SUM(E18:P18)</f>
        <v>0</v>
      </c>
    </row>
    <row r="19" spans="1:17" ht="12.75" customHeight="1" outlineLevel="1" thickBot="1">
      <c r="A19" s="1"/>
      <c r="B19" s="1">
        <f>B12</f>
      </c>
      <c r="C19" s="1"/>
      <c r="D19" s="42"/>
      <c r="E19" s="54">
        <f>IF('5. Projected Sales Forecast (2)'!$E$32&gt;0,'5. Projected Sales Forecast (2)'!$E$32*'5. Projected Sales Forecast (2)'!H38,"")</f>
      </c>
      <c r="F19" s="54">
        <f>IF('5. Projected Sales Forecast (2)'!$E$32&gt;0,'5. Projected Sales Forecast (2)'!$E$32*'5. Projected Sales Forecast (2)'!I38,"")</f>
      </c>
      <c r="G19" s="54">
        <f>IF('5. Projected Sales Forecast (2)'!$E$32&gt;0,'5. Projected Sales Forecast (2)'!$E$32*'5. Projected Sales Forecast (2)'!J38,"")</f>
      </c>
      <c r="H19" s="54">
        <f>IF('5. Projected Sales Forecast (2)'!$E$32&gt;0,'5. Projected Sales Forecast (2)'!$E$32*'5. Projected Sales Forecast (2)'!K38,"")</f>
      </c>
      <c r="I19" s="54">
        <f>IF('5. Projected Sales Forecast (2)'!$E$32&gt;0,'5. Projected Sales Forecast (2)'!$E$32*'5. Projected Sales Forecast (2)'!L38,"")</f>
      </c>
      <c r="J19" s="54">
        <f>IF('5. Projected Sales Forecast (2)'!$E$32&gt;0,'5. Projected Sales Forecast (2)'!$E$32*'5. Projected Sales Forecast (2)'!M38,"")</f>
      </c>
      <c r="K19" s="54">
        <f>IF('5. Projected Sales Forecast (2)'!$E$32&gt;0,'5. Projected Sales Forecast (2)'!$E$32*'5. Projected Sales Forecast (2)'!N38,"")</f>
      </c>
      <c r="L19" s="54">
        <f>IF('5. Projected Sales Forecast (2)'!$E$32&gt;0,'5. Projected Sales Forecast (2)'!$E$32*'5. Projected Sales Forecast (2)'!O38,"")</f>
      </c>
      <c r="M19" s="54">
        <f>IF('5. Projected Sales Forecast (2)'!$E$32&gt;0,'5. Projected Sales Forecast (2)'!$E$32*'5. Projected Sales Forecast (2)'!P38,"")</f>
      </c>
      <c r="N19" s="54">
        <f>IF('5. Projected Sales Forecast (2)'!$E$32&gt;0,'5. Projected Sales Forecast (2)'!$E$32*'5. Projected Sales Forecast (2)'!Q38,"")</f>
      </c>
      <c r="O19" s="54">
        <f>IF('5. Projected Sales Forecast (2)'!$E$32&gt;0,'5. Projected Sales Forecast (2)'!$E$32*'5. Projected Sales Forecast (2)'!R38,"")</f>
      </c>
      <c r="P19" s="54">
        <f>IF('5. Projected Sales Forecast (2)'!$E$32&gt;0,'5. Projected Sales Forecast (2)'!$E$32*'5. Projected Sales Forecast (2)'!S38,"")</f>
      </c>
      <c r="Q19" s="54">
        <f>SUM(E19:P19)</f>
        <v>0</v>
      </c>
    </row>
    <row r="20" spans="1:17" ht="12.75" customHeight="1">
      <c r="A20" s="1" t="s">
        <v>116</v>
      </c>
      <c r="B20" s="1"/>
      <c r="C20" s="1"/>
      <c r="D20" s="42"/>
      <c r="E20" s="50">
        <f aca="true" t="shared" si="1" ref="E20:Q20">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 aca="true" t="shared" si="2" ref="E22:Q2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Wages'!O11/12</f>
        <v>0</v>
      </c>
      <c r="F25" s="50">
        <f aca="true" t="shared" si="3" ref="F25:P25">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Wages'!O12/12</f>
        <v>0</v>
      </c>
      <c r="F26" s="50">
        <f aca="true" t="shared" si="5" ref="F26:P26">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Wages'!O14/12</f>
        <v>0</v>
      </c>
      <c r="F27" s="50">
        <f aca="true" t="shared" si="6" ref="F27:P27">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customHeight="1" hidden="1" outlineLevel="1">
      <c r="A28" s="1"/>
      <c r="B28" s="1" t="str">
        <f>'2. Salaries and Wages'!C17</f>
        <v>Part-Time Employees</v>
      </c>
      <c r="C28" s="1"/>
      <c r="D28" s="42"/>
      <c r="E28" s="50">
        <f>'2. Salaries and Wages'!O17/12</f>
        <v>0</v>
      </c>
      <c r="F28" s="50">
        <f aca="true" t="shared" si="7" ref="F28:P28">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customHeight="1" hidden="1" outlineLevel="1">
      <c r="A29" s="1"/>
      <c r="B29" s="1" t="str">
        <f>'2. Salaries and Wages'!B20</f>
        <v>Independent Contractors</v>
      </c>
      <c r="C29" s="1"/>
      <c r="D29" s="42"/>
      <c r="E29" s="50">
        <f>'2. Salaries and Wages'!O20/12</f>
        <v>0</v>
      </c>
      <c r="F29" s="50">
        <f aca="true" t="shared" si="8" ref="F29:P29">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customHeight="1" hidden="1" outlineLevel="1" thickBot="1">
      <c r="A30" s="1"/>
      <c r="B30" s="1" t="str">
        <f>'2. Salaries and Wages'!A23</f>
        <v>Payroll Taxes and Benefits</v>
      </c>
      <c r="C30" s="1"/>
      <c r="D30" s="42"/>
      <c r="E30" s="54">
        <f>'2. Salaries and Wages'!O32/12</f>
        <v>0</v>
      </c>
      <c r="F30" s="54">
        <f aca="true" t="shared" si="9" ref="F30:P30">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c r="A31" s="1" t="s">
        <v>120</v>
      </c>
      <c r="B31" s="1"/>
      <c r="C31" s="1"/>
      <c r="D31" s="42"/>
      <c r="E31" s="50">
        <f aca="true" t="shared" si="10" ref="E31:Q31">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Expenses'!K11/12</f>
        <v>0</v>
      </c>
      <c r="F34" s="100">
        <f aca="true" t="shared" si="11" ref="F34:P34">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aca="true" t="shared" si="12" ref="Q34:Q53">SUM(E34:P34)</f>
        <v>0</v>
      </c>
    </row>
    <row r="35" spans="1:17" ht="12.75" customHeight="1" outlineLevel="1">
      <c r="A35" s="1"/>
      <c r="B35" s="1" t="str">
        <f>'3. Fixed Operating Expenses'!B12</f>
        <v>Car and Truck Expenses</v>
      </c>
      <c r="C35" s="1"/>
      <c r="D35" s="42"/>
      <c r="E35" s="50">
        <f>'3. Fixed Operating Expenses'!K12/12</f>
        <v>0</v>
      </c>
      <c r="F35" s="100">
        <f aca="true" t="shared" si="13" ref="F35:P35">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c r="A36" s="1"/>
      <c r="B36" s="1" t="str">
        <f>'3. Fixed Operating Expenses'!B13</f>
        <v>Bank &amp; Merchant Fees</v>
      </c>
      <c r="C36" s="1"/>
      <c r="D36" s="42"/>
      <c r="E36" s="50">
        <f>'3. Fixed Operating Expenses'!K13/12</f>
        <v>0</v>
      </c>
      <c r="F36" s="100">
        <f aca="true" t="shared" si="14" ref="F36:P36">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c r="A37" s="1"/>
      <c r="B37" s="1" t="str">
        <f>'3. Fixed Operating Expenses'!B14</f>
        <v>Contract Labor</v>
      </c>
      <c r="C37" s="1"/>
      <c r="D37" s="42"/>
      <c r="E37" s="50">
        <f>'3. Fixed Operating Expenses'!K14/12</f>
        <v>0</v>
      </c>
      <c r="F37" s="100">
        <f aca="true" t="shared" si="15" ref="F37:P37">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c r="A38" s="1"/>
      <c r="B38" s="1" t="str">
        <f>'3. Fixed Operating Expenses'!B15</f>
        <v>Conferences &amp; Seminars</v>
      </c>
      <c r="C38" s="1"/>
      <c r="D38" s="42"/>
      <c r="E38" s="50">
        <f>'3. Fixed Operating Expenses'!K15/12</f>
        <v>0</v>
      </c>
      <c r="F38" s="100">
        <f aca="true" t="shared" si="16" ref="F38:P38">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c r="A39" s="1"/>
      <c r="B39" s="1" t="str">
        <f>'3. Fixed Operating Expenses'!B16</f>
        <v>Customer Discounts and Refunds</v>
      </c>
      <c r="C39" s="1"/>
      <c r="D39" s="42"/>
      <c r="E39" s="50">
        <f>'3. Fixed Operating Expenses'!K16/12</f>
        <v>0</v>
      </c>
      <c r="F39" s="100">
        <f aca="true" t="shared" si="17" ref="F39:P39">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c r="A40" s="1"/>
      <c r="B40" s="1" t="str">
        <f>'3. Fixed Operating Expenses'!B17</f>
        <v>Dues and Subscriptions</v>
      </c>
      <c r="C40" s="1"/>
      <c r="D40" s="42"/>
      <c r="E40" s="50">
        <f>'3. Fixed Operating Expenses'!K17/12</f>
        <v>0</v>
      </c>
      <c r="F40" s="100">
        <f aca="true" t="shared" si="18" ref="F40:P40">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c r="A41" s="1"/>
      <c r="B41" s="1" t="str">
        <f>'3. Fixed Operating Expenses'!B18</f>
        <v>Miscellaneous</v>
      </c>
      <c r="C41" s="1"/>
      <c r="D41" s="42"/>
      <c r="E41" s="50">
        <f>'3. Fixed Operating Expenses'!K18/12</f>
        <v>0</v>
      </c>
      <c r="F41" s="100">
        <f aca="true" t="shared" si="19" ref="F41:P41">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c r="A42" s="1"/>
      <c r="B42" s="1" t="str">
        <f>'3. Fixed Operating Expenses'!B19</f>
        <v>Insurance (Liability and Property)</v>
      </c>
      <c r="C42" s="1"/>
      <c r="D42" s="42"/>
      <c r="E42" s="50">
        <f>'3. Fixed Operating Expenses'!K19/12</f>
        <v>0</v>
      </c>
      <c r="F42" s="100">
        <f aca="true" t="shared" si="20" ref="F42:P42">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c r="A43" s="1"/>
      <c r="B43" s="1" t="str">
        <f>'3. Fixed Operating Expenses'!B20</f>
        <v>Licenses/Fees/Permits</v>
      </c>
      <c r="C43" s="1"/>
      <c r="D43" s="42"/>
      <c r="E43" s="50">
        <f>'3. Fixed Operating Expenses'!K20/12</f>
        <v>0</v>
      </c>
      <c r="F43" s="100">
        <f aca="true" t="shared" si="21" ref="F43:P43">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c r="A44" s="1"/>
      <c r="B44" s="1" t="str">
        <f>'3. Fixed Operating Expenses'!B21</f>
        <v>Legal and Professional Fees</v>
      </c>
      <c r="C44" s="1"/>
      <c r="D44" s="42"/>
      <c r="E44" s="50">
        <f>'3. Fixed Operating Expenses'!K21/12</f>
        <v>0</v>
      </c>
      <c r="F44" s="100">
        <f aca="true" t="shared" si="22" ref="F44:P44">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c r="A45" s="1"/>
      <c r="B45" s="1" t="str">
        <f>'3. Fixed Operating Expenses'!B22</f>
        <v>Office Expenses &amp; Supplies</v>
      </c>
      <c r="C45" s="1"/>
      <c r="D45" s="42"/>
      <c r="E45" s="50">
        <f>'3. Fixed Operating Expenses'!K22/12</f>
        <v>0</v>
      </c>
      <c r="F45" s="100">
        <f aca="true" t="shared" si="23" ref="F45:P45">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c r="A46" s="1"/>
      <c r="B46" s="1" t="str">
        <f>'3. Fixed Operating Expenses'!B23</f>
        <v>Postage and Delivery</v>
      </c>
      <c r="C46" s="1"/>
      <c r="D46" s="42"/>
      <c r="E46" s="50">
        <f>'3. Fixed Operating Expenses'!K23/12</f>
        <v>0</v>
      </c>
      <c r="F46" s="100">
        <f aca="true" t="shared" si="24" ref="F46:P46">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c r="A47" s="1"/>
      <c r="B47" s="1" t="str">
        <f>'3. Fixed Operating Expenses'!B24</f>
        <v>Rent (on business property)</v>
      </c>
      <c r="C47" s="1"/>
      <c r="D47" s="42"/>
      <c r="E47" s="50">
        <f>'3. Fixed Operating Expenses'!K24/12</f>
        <v>0</v>
      </c>
      <c r="F47" s="100">
        <f aca="true" t="shared" si="25" ref="F47:P47">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c r="A48" s="1"/>
      <c r="B48" s="1" t="str">
        <f>'3. Fixed Operating Expenses'!B25</f>
        <v>Rent of Vehicles and Equipment</v>
      </c>
      <c r="C48" s="1"/>
      <c r="D48" s="42"/>
      <c r="E48" s="50">
        <f>'3. Fixed Operating Expenses'!K25/12</f>
        <v>0</v>
      </c>
      <c r="F48" s="100">
        <f aca="true" t="shared" si="26" ref="F48:P48">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c r="A49" s="1"/>
      <c r="B49" s="1" t="str">
        <f>'3. Fixed Operating Expenses'!B26</f>
        <v>Sales &amp; Marketing</v>
      </c>
      <c r="C49" s="1"/>
      <c r="D49" s="42"/>
      <c r="E49" s="50">
        <f>'3. Fixed Operating Expenses'!K26/12</f>
        <v>0</v>
      </c>
      <c r="F49" s="100">
        <f aca="true" t="shared" si="27" ref="F49:P49">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c r="A50" s="1"/>
      <c r="B50" s="1" t="str">
        <f>'3. Fixed Operating Expenses'!B27</f>
        <v>Taxes-Other</v>
      </c>
      <c r="C50" s="1"/>
      <c r="D50" s="42"/>
      <c r="E50" s="50">
        <f>'3. Fixed Operating Expenses'!K27/12</f>
        <v>0</v>
      </c>
      <c r="F50" s="100">
        <f aca="true" t="shared" si="28" ref="F50:P50">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c r="A51" s="1"/>
      <c r="B51" s="1" t="str">
        <f>'3. Fixed Operating Expenses'!B28</f>
        <v>Telephone and Communications</v>
      </c>
      <c r="C51" s="1"/>
      <c r="D51" s="42"/>
      <c r="E51" s="50">
        <f>'3. Fixed Operating Expenses'!K28/12</f>
        <v>0</v>
      </c>
      <c r="F51" s="100">
        <f aca="true" t="shared" si="29" ref="F51:P51">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c r="A52" s="1"/>
      <c r="B52" s="1" t="str">
        <f>'3. Fixed Operating Expenses'!B29</f>
        <v>Travel</v>
      </c>
      <c r="C52" s="1"/>
      <c r="D52" s="42"/>
      <c r="E52" s="50">
        <f>'3. Fixed Operating Expenses'!K29/12</f>
        <v>0</v>
      </c>
      <c r="F52" s="100">
        <f aca="true" t="shared" si="30" ref="F52:P52">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c r="A53" s="1"/>
      <c r="B53" s="1" t="str">
        <f>'3. Fixed Operating Expenses'!B30</f>
        <v>Utilities</v>
      </c>
      <c r="C53" s="1"/>
      <c r="D53" s="42"/>
      <c r="E53" s="54">
        <f>'3. Fixed Operating Expenses'!K30/12</f>
        <v>0</v>
      </c>
      <c r="F53" s="54">
        <f aca="true" t="shared" si="31" ref="F53:P53">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c r="A54" s="1" t="s">
        <v>117</v>
      </c>
      <c r="B54" s="1"/>
      <c r="C54" s="1"/>
      <c r="D54" s="42"/>
      <c r="E54" s="50">
        <f aca="true" t="shared" si="32" ref="E54:Q54">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c r="A58" s="1"/>
      <c r="B58" s="1" t="s">
        <v>3</v>
      </c>
      <c r="C58" s="1"/>
      <c r="D58" s="42"/>
      <c r="E58" s="50">
        <f>'3. Fixed Operating Expenses'!G34</f>
        <v>0</v>
      </c>
      <c r="F58" s="50">
        <f aca="true" t="shared" si="33" ref="F58:P58">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aca="true" t="shared" si="34" ref="Q60:Q66">SUM(E60:P60)</f>
        <v>0</v>
      </c>
    </row>
    <row r="61" spans="1:17" ht="12.75" customHeight="1" outlineLevel="1">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c r="A67" s="1" t="s">
        <v>98</v>
      </c>
      <c r="B67" s="1"/>
      <c r="C67" s="1"/>
      <c r="D67" s="42"/>
      <c r="E67" s="50">
        <f>SUM(E57:E66)</f>
        <v>0</v>
      </c>
      <c r="F67" s="50">
        <f aca="true" t="shared" si="35" ref="F67:Q67">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36" ref="E69:Q69">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37" ref="E73:P73">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c r="A74" s="1"/>
      <c r="B74" s="1"/>
      <c r="C74" s="1"/>
      <c r="D74" s="42"/>
      <c r="E74" s="105">
        <f>E73</f>
        <v>0</v>
      </c>
      <c r="F74" s="105">
        <f aca="true" t="shared" si="38" ref="F74:P74">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6:17" ht="12.75" customHeight="1">
      <c r="P75" s="25"/>
      <c r="Q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Q27" sqref="Q2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200</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99"/>
      <c r="B7" s="99"/>
      <c r="C7" s="99"/>
      <c r="D7" s="96"/>
      <c r="E7" s="96"/>
      <c r="F7" s="96"/>
      <c r="G7" s="96"/>
      <c r="H7" s="96"/>
      <c r="I7" s="96"/>
      <c r="J7" s="96"/>
      <c r="K7" s="96"/>
      <c r="L7" s="96"/>
      <c r="M7" s="96"/>
      <c r="N7" s="96"/>
      <c r="O7" s="96"/>
      <c r="P7" s="96"/>
      <c r="Q7" s="96"/>
    </row>
    <row r="8" spans="1:17" ht="12.75" customHeight="1">
      <c r="A8" s="99" t="s">
        <v>122</v>
      </c>
      <c r="B8" s="99"/>
      <c r="C8" s="99"/>
      <c r="D8" s="96"/>
      <c r="E8" s="100">
        <f>'13. Cash Flow Statement (2)'!P37</f>
        <v>0</v>
      </c>
      <c r="F8" s="100">
        <f aca="true" t="shared" si="0" ref="F8:P8">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c r="A9" s="99"/>
      <c r="B9" s="99"/>
      <c r="C9" s="99"/>
      <c r="D9" s="96"/>
      <c r="E9" s="100"/>
      <c r="F9" s="100"/>
      <c r="G9" s="100"/>
      <c r="H9" s="100"/>
      <c r="I9" s="100"/>
      <c r="J9" s="100"/>
      <c r="K9" s="100"/>
      <c r="L9" s="100"/>
      <c r="M9" s="100"/>
      <c r="N9" s="100"/>
      <c r="O9" s="100"/>
      <c r="P9" s="100"/>
      <c r="Q9" s="100"/>
    </row>
    <row r="10" spans="1:17" ht="12.75" customHeight="1">
      <c r="A10" s="99" t="s">
        <v>123</v>
      </c>
      <c r="B10" s="99"/>
      <c r="C10" s="99"/>
      <c r="D10" s="96"/>
      <c r="E10" s="100"/>
      <c r="F10" s="100"/>
      <c r="G10" s="100"/>
      <c r="H10" s="100"/>
      <c r="I10" s="100"/>
      <c r="J10" s="100"/>
      <c r="K10" s="100"/>
      <c r="L10" s="100"/>
      <c r="M10" s="100"/>
      <c r="N10" s="100"/>
      <c r="O10" s="100"/>
      <c r="P10" s="100"/>
      <c r="Q10" s="100"/>
    </row>
    <row r="11" spans="1:17" ht="12.75" customHeight="1">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c r="A13" s="99" t="s">
        <v>126</v>
      </c>
      <c r="B13" s="99"/>
      <c r="C13" s="99"/>
      <c r="D13" s="96"/>
      <c r="E13" s="100">
        <f aca="true" t="shared" si="1" ref="E13:Q13">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c r="A14" s="99"/>
      <c r="B14" s="99"/>
      <c r="C14" s="99"/>
      <c r="D14" s="96"/>
      <c r="E14" s="100"/>
      <c r="F14" s="100"/>
      <c r="G14" s="100"/>
      <c r="H14" s="100"/>
      <c r="I14" s="100"/>
      <c r="J14" s="100"/>
      <c r="K14" s="100"/>
      <c r="L14" s="100"/>
      <c r="M14" s="100"/>
      <c r="N14" s="100"/>
      <c r="O14" s="100"/>
      <c r="P14" s="100"/>
      <c r="Q14" s="100"/>
    </row>
    <row r="15" spans="1:17" ht="12.75" customHeight="1">
      <c r="A15" s="99" t="s">
        <v>127</v>
      </c>
      <c r="B15" s="99"/>
      <c r="C15" s="99"/>
      <c r="D15" s="96"/>
      <c r="E15" s="100"/>
      <c r="F15" s="100"/>
      <c r="G15" s="100"/>
      <c r="H15" s="100"/>
      <c r="I15" s="100"/>
      <c r="J15" s="100"/>
      <c r="K15" s="100"/>
      <c r="L15" s="100"/>
      <c r="M15" s="100"/>
      <c r="N15" s="100"/>
      <c r="O15" s="100"/>
      <c r="P15" s="100"/>
      <c r="Q15" s="100"/>
    </row>
    <row r="16" spans="1:17" ht="12.75" customHeight="1">
      <c r="A16" s="99"/>
      <c r="B16" s="1" t="s">
        <v>146</v>
      </c>
      <c r="C16" s="1"/>
      <c r="D16" s="96"/>
      <c r="E16" s="100"/>
      <c r="F16" s="100"/>
      <c r="G16" s="100"/>
      <c r="H16" s="100"/>
      <c r="I16" s="100"/>
      <c r="J16" s="100"/>
      <c r="K16" s="100"/>
      <c r="L16" s="100"/>
      <c r="M16" s="100"/>
      <c r="N16" s="100"/>
      <c r="O16" s="100"/>
      <c r="P16" s="100"/>
      <c r="Q16" s="100"/>
    </row>
    <row r="17" spans="1:17" ht="12.75" customHeight="1">
      <c r="A17" s="99"/>
      <c r="B17" s="1"/>
      <c r="C17" s="99" t="s">
        <v>307</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c r="A20" s="99"/>
      <c r="B20" s="99" t="s">
        <v>128</v>
      </c>
      <c r="C20" s="99"/>
      <c r="D20" s="96"/>
      <c r="E20" s="100"/>
      <c r="F20" s="100"/>
      <c r="G20" s="100"/>
      <c r="H20" s="100"/>
      <c r="I20" s="100"/>
      <c r="J20" s="100"/>
      <c r="K20" s="100"/>
      <c r="L20" s="100"/>
      <c r="M20" s="100"/>
      <c r="N20" s="100"/>
      <c r="O20" s="100"/>
      <c r="P20" s="100"/>
      <c r="Q20" s="100"/>
    </row>
    <row r="21" spans="1:17" ht="12.75" customHeight="1">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aca="true" t="shared" si="2" ref="Q21:Q28">SUM(E21:P21)</f>
        <v>0</v>
      </c>
    </row>
    <row r="22" spans="1:17" ht="12.75" customHeight="1">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c r="A24" s="99"/>
      <c r="B24" s="99" t="s">
        <v>129</v>
      </c>
      <c r="C24" s="99"/>
      <c r="D24" s="96"/>
      <c r="E24" s="100"/>
      <c r="F24" s="100"/>
      <c r="G24" s="100"/>
      <c r="H24" s="100"/>
      <c r="I24" s="100"/>
      <c r="J24" s="100"/>
      <c r="K24" s="100"/>
      <c r="L24" s="100"/>
      <c r="M24" s="100"/>
      <c r="N24" s="100"/>
      <c r="O24" s="100"/>
      <c r="P24" s="100"/>
      <c r="Q24" s="100">
        <f t="shared" si="2"/>
        <v>0</v>
      </c>
    </row>
    <row r="25" spans="1:17" ht="12.75" customHeight="1">
      <c r="A25" s="99"/>
      <c r="B25" s="99"/>
      <c r="C25" s="99" t="s">
        <v>130</v>
      </c>
      <c r="D25" s="96"/>
      <c r="E25" s="100">
        <f>'1. Required Start-Up Funds'!J45</f>
        <v>0</v>
      </c>
      <c r="F25" s="100">
        <f aca="true" t="shared" si="3" ref="F25:P25">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c r="A29" s="1" t="s">
        <v>135</v>
      </c>
      <c r="B29" s="1"/>
      <c r="C29" s="1"/>
      <c r="D29" s="42"/>
      <c r="E29" s="50">
        <f aca="true" t="shared" si="4" ref="E29:Q29">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c r="A30" s="1"/>
      <c r="B30" s="1"/>
      <c r="C30" s="1"/>
      <c r="D30" s="42"/>
      <c r="E30" s="50"/>
      <c r="F30" s="50"/>
      <c r="G30" s="50"/>
      <c r="H30" s="50"/>
      <c r="I30" s="50"/>
      <c r="J30" s="50"/>
      <c r="K30" s="50"/>
      <c r="L30" s="50"/>
      <c r="M30" s="50"/>
      <c r="N30" s="50"/>
      <c r="O30" s="50"/>
      <c r="P30" s="50"/>
      <c r="Q30" s="50"/>
    </row>
    <row r="31" spans="1:17" ht="12.75" customHeight="1">
      <c r="A31" s="1" t="s">
        <v>137</v>
      </c>
      <c r="B31" s="1"/>
      <c r="C31" s="1"/>
      <c r="D31" s="42"/>
      <c r="E31" s="50">
        <f aca="true" t="shared" si="5" ref="E31:Q31">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c r="A32" s="1"/>
      <c r="B32" s="1"/>
      <c r="C32" s="1"/>
      <c r="D32" s="42"/>
      <c r="E32" s="50"/>
      <c r="F32" s="50"/>
      <c r="G32" s="50"/>
      <c r="H32" s="50"/>
      <c r="I32" s="50"/>
      <c r="J32" s="50"/>
      <c r="K32" s="50"/>
      <c r="L32" s="50"/>
      <c r="M32" s="50"/>
      <c r="N32" s="50"/>
      <c r="O32" s="50"/>
      <c r="P32" s="50"/>
      <c r="Q32" s="50"/>
    </row>
    <row r="33" spans="1:17" ht="12.75" customHeight="1" thickBot="1">
      <c r="A33" s="1" t="s">
        <v>136</v>
      </c>
      <c r="B33" s="1"/>
      <c r="C33" s="1"/>
      <c r="D33" s="42"/>
      <c r="E33" s="54">
        <f aca="true" t="shared" si="6" ref="E33:P33">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c r="A34" s="1"/>
      <c r="B34" s="1"/>
      <c r="C34" s="1"/>
      <c r="D34" s="42"/>
      <c r="E34" s="50"/>
      <c r="F34" s="50"/>
      <c r="G34" s="50"/>
      <c r="H34" s="50"/>
      <c r="I34" s="50"/>
      <c r="J34" s="50"/>
      <c r="K34" s="50"/>
      <c r="L34" s="50"/>
      <c r="M34" s="50"/>
      <c r="N34" s="50"/>
      <c r="O34" s="50"/>
      <c r="P34" s="50"/>
      <c r="Q34" s="50"/>
    </row>
    <row r="35" spans="1:17" ht="12.75" customHeight="1">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c r="A36" s="1"/>
      <c r="B36" s="1"/>
      <c r="C36" s="1"/>
      <c r="D36" s="42"/>
      <c r="E36" s="54"/>
      <c r="F36" s="54"/>
      <c r="G36" s="54"/>
      <c r="H36" s="54"/>
      <c r="I36" s="54"/>
      <c r="J36" s="54"/>
      <c r="K36" s="54"/>
      <c r="L36" s="54"/>
      <c r="M36" s="54"/>
      <c r="N36" s="54"/>
      <c r="O36" s="54"/>
      <c r="P36" s="54"/>
      <c r="Q36" s="54"/>
    </row>
    <row r="37" spans="1:17" ht="15.75" customHeight="1" thickBot="1">
      <c r="A37" s="1" t="s">
        <v>139</v>
      </c>
      <c r="B37" s="1"/>
      <c r="C37" s="1"/>
      <c r="D37" s="42"/>
      <c r="E37" s="62">
        <f aca="true" t="shared" si="7" ref="E37:P3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c r="A38" s="1"/>
      <c r="B38" s="1"/>
      <c r="C38" s="1"/>
      <c r="D38" s="42"/>
      <c r="E38" s="50"/>
      <c r="F38" s="50"/>
      <c r="G38" s="50"/>
      <c r="H38" s="50"/>
      <c r="I38" s="50"/>
      <c r="J38" s="50"/>
      <c r="K38" s="50"/>
      <c r="L38" s="50"/>
      <c r="M38" s="50"/>
      <c r="N38" s="50"/>
      <c r="O38" s="50"/>
      <c r="P38" s="50"/>
      <c r="Q38" s="50"/>
    </row>
    <row r="39" spans="1:17" ht="12.75" customHeight="1">
      <c r="A39" s="1"/>
      <c r="B39" s="1"/>
      <c r="C39" s="1"/>
      <c r="D39" s="42"/>
      <c r="E39" s="50"/>
      <c r="F39" s="50"/>
      <c r="G39" s="50"/>
      <c r="H39" s="50"/>
      <c r="I39" s="50"/>
      <c r="J39" s="50"/>
      <c r="K39" s="50"/>
      <c r="L39" s="50"/>
      <c r="M39" s="50"/>
      <c r="N39" s="50"/>
      <c r="O39" s="50"/>
      <c r="P39" s="50"/>
      <c r="Q39" s="50"/>
    </row>
    <row r="40" spans="1:17" ht="12.75" customHeight="1">
      <c r="A40" s="1" t="s">
        <v>140</v>
      </c>
      <c r="B40" s="1"/>
      <c r="C40" s="1"/>
      <c r="D40" s="42"/>
      <c r="E40" s="100">
        <f>E35+'13. Cash Flow Statement (2)'!P40-'16. Cash Flow Statement (3)'!E27</f>
        <v>0</v>
      </c>
      <c r="F40" s="100">
        <f aca="true" t="shared" si="8" ref="F40:P40">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c r="A41" s="1"/>
      <c r="B41" s="1"/>
      <c r="C41" s="1"/>
      <c r="D41" s="42"/>
      <c r="E41" s="42"/>
      <c r="F41" s="42"/>
      <c r="G41" s="42"/>
      <c r="H41" s="42"/>
      <c r="I41" s="42"/>
      <c r="J41" s="42"/>
      <c r="K41" s="42"/>
      <c r="L41" s="42"/>
      <c r="M41" s="42"/>
      <c r="N41" s="42"/>
      <c r="O41" s="42"/>
      <c r="P41" s="42"/>
      <c r="Q41" s="42"/>
    </row>
    <row r="42" spans="1:17" ht="12.75" customHeight="1">
      <c r="A42" s="1"/>
      <c r="B42" s="1"/>
      <c r="C42" s="1"/>
      <c r="D42" s="42"/>
      <c r="E42" s="42"/>
      <c r="F42" s="42"/>
      <c r="G42" s="42"/>
      <c r="H42" s="42"/>
      <c r="I42" s="42"/>
      <c r="J42" s="42"/>
      <c r="K42" s="42"/>
      <c r="L42" s="42"/>
      <c r="M42" s="42"/>
      <c r="N42" s="42"/>
      <c r="O42" s="42"/>
      <c r="P42" s="42"/>
      <c r="Q42" s="42"/>
    </row>
    <row r="43" spans="1:17" ht="12.75" customHeight="1">
      <c r="A43" s="1"/>
      <c r="B43" s="1"/>
      <c r="C43" s="1"/>
      <c r="D43" s="42"/>
      <c r="E43" s="42"/>
      <c r="F43" s="42"/>
      <c r="G43" s="42"/>
      <c r="H43" s="42"/>
      <c r="I43" s="42"/>
      <c r="J43" s="42"/>
      <c r="K43" s="42"/>
      <c r="L43" s="42"/>
      <c r="M43" s="42"/>
      <c r="N43" s="42"/>
      <c r="O43" s="42"/>
      <c r="P43" s="42"/>
      <c r="Q43" s="42"/>
    </row>
    <row r="44" spans="1:17" ht="12.75" customHeight="1">
      <c r="A44" s="1"/>
      <c r="B44" s="1"/>
      <c r="C44" s="1"/>
      <c r="D44" s="42"/>
      <c r="E44" s="58"/>
      <c r="F44" s="42"/>
      <c r="G44" s="42"/>
      <c r="H44" s="42"/>
      <c r="I44" s="42"/>
      <c r="J44" s="42"/>
      <c r="K44" s="42"/>
      <c r="L44" s="42"/>
      <c r="M44" s="42"/>
      <c r="N44" s="42"/>
      <c r="O44" s="42"/>
      <c r="P44" s="42"/>
      <c r="Q44" s="42"/>
    </row>
    <row r="45" spans="1:17" ht="12.75" customHeight="1">
      <c r="A45" s="1"/>
      <c r="B45" s="1"/>
      <c r="C45" s="1"/>
      <c r="D45" s="42"/>
      <c r="E45" s="42"/>
      <c r="F45" s="42"/>
      <c r="G45" s="42"/>
      <c r="H45" s="42"/>
      <c r="I45" s="42"/>
      <c r="J45" s="42"/>
      <c r="K45" s="42"/>
      <c r="L45" s="42"/>
      <c r="M45" s="42"/>
      <c r="N45" s="42"/>
      <c r="O45" s="42"/>
      <c r="P45" s="42"/>
      <c r="Q45" s="42"/>
    </row>
    <row r="46" spans="1:17" ht="12.75" customHeight="1">
      <c r="A46" s="1"/>
      <c r="B46" s="1"/>
      <c r="C46" s="1"/>
      <c r="D46" s="42"/>
      <c r="E46" s="42"/>
      <c r="F46" s="42"/>
      <c r="G46" s="42"/>
      <c r="H46" s="42"/>
      <c r="I46" s="42"/>
      <c r="J46" s="42"/>
      <c r="K46" s="42"/>
      <c r="L46" s="42"/>
      <c r="M46" s="42"/>
      <c r="N46" s="42"/>
      <c r="O46" s="42"/>
      <c r="P46" s="42"/>
      <c r="Q46" s="42"/>
    </row>
    <row r="47" spans="1:17" ht="12.75" customHeight="1">
      <c r="A47" s="1"/>
      <c r="B47" s="1"/>
      <c r="C47" s="1"/>
      <c r="D47" s="42"/>
      <c r="E47" s="42"/>
      <c r="F47" s="42"/>
      <c r="G47" s="42"/>
      <c r="H47" s="42"/>
      <c r="I47" s="42"/>
      <c r="J47" s="42"/>
      <c r="K47" s="42"/>
      <c r="L47" s="42"/>
      <c r="M47" s="42"/>
      <c r="N47" s="42"/>
      <c r="O47" s="42"/>
      <c r="P47" s="42"/>
      <c r="Q47" s="42"/>
    </row>
    <row r="48" spans="1:17" ht="12.75" customHeight="1">
      <c r="A48" s="1"/>
      <c r="B48" s="1"/>
      <c r="C48" s="1"/>
      <c r="D48" s="42"/>
      <c r="E48" s="42"/>
      <c r="F48" s="42"/>
      <c r="G48" s="42"/>
      <c r="H48" s="42"/>
      <c r="I48" s="42"/>
      <c r="J48" s="42"/>
      <c r="K48" s="42"/>
      <c r="L48" s="42"/>
      <c r="M48" s="42"/>
      <c r="N48" s="42"/>
      <c r="O48" s="42"/>
      <c r="P48" s="42"/>
      <c r="Q48" s="42"/>
    </row>
    <row r="49" spans="1:17" ht="12.75" customHeight="1">
      <c r="A49" s="1"/>
      <c r="B49" s="1"/>
      <c r="C49" s="1"/>
      <c r="D49" s="42"/>
      <c r="E49" s="42"/>
      <c r="F49" s="42"/>
      <c r="G49" s="42"/>
      <c r="H49" s="42"/>
      <c r="I49" s="42"/>
      <c r="J49" s="42"/>
      <c r="K49" s="42"/>
      <c r="L49" s="42"/>
      <c r="M49" s="42"/>
      <c r="N49" s="42"/>
      <c r="O49" s="42"/>
      <c r="P49" s="42"/>
      <c r="Q49" s="42"/>
    </row>
    <row r="50" spans="1:17" ht="12.75" customHeight="1">
      <c r="A50" s="1"/>
      <c r="B50" s="1"/>
      <c r="C50" s="1"/>
      <c r="D50" s="42"/>
      <c r="E50" s="42"/>
      <c r="F50" s="42"/>
      <c r="G50" s="42"/>
      <c r="H50" s="42"/>
      <c r="I50" s="42"/>
      <c r="J50" s="42"/>
      <c r="K50" s="42"/>
      <c r="L50" s="42"/>
      <c r="M50" s="42"/>
      <c r="N50" s="42"/>
      <c r="O50" s="42"/>
      <c r="P50" s="42"/>
      <c r="Q50" s="42"/>
    </row>
    <row r="51" spans="1:17" ht="12.75" customHeight="1">
      <c r="A51" s="1"/>
      <c r="B51" s="1"/>
      <c r="C51" s="1"/>
      <c r="D51" s="42"/>
      <c r="E51" s="42"/>
      <c r="F51" s="42"/>
      <c r="G51" s="42"/>
      <c r="H51" s="42"/>
      <c r="I51" s="42"/>
      <c r="J51" s="42"/>
      <c r="K51" s="42"/>
      <c r="L51" s="42"/>
      <c r="M51" s="42"/>
      <c r="N51" s="42"/>
      <c r="O51" s="42"/>
      <c r="P51" s="42"/>
      <c r="Q51" s="42"/>
    </row>
    <row r="52" spans="1:17" ht="12.75" customHeight="1">
      <c r="A52" s="1"/>
      <c r="B52" s="1"/>
      <c r="C52" s="1"/>
      <c r="D52" s="42"/>
      <c r="E52" s="42"/>
      <c r="F52" s="42"/>
      <c r="G52" s="42"/>
      <c r="H52" s="42"/>
      <c r="I52" s="42"/>
      <c r="J52" s="42"/>
      <c r="K52" s="42"/>
      <c r="L52" s="42"/>
      <c r="M52" s="42"/>
      <c r="N52" s="42"/>
      <c r="O52" s="42"/>
      <c r="P52" s="42"/>
      <c r="Q52" s="42"/>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R69"/>
  <sheetViews>
    <sheetView showGridLines="0" showRowColHeaders="0" zoomScalePageLayoutView="0" workbookViewId="0" topLeftCell="A1">
      <selection activeCell="N13" sqref="N13"/>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201</v>
      </c>
    </row>
    <row r="3" spans="1:18" ht="12.75" customHeight="1">
      <c r="A3" s="1"/>
      <c r="B3" s="1"/>
      <c r="C3" s="1"/>
      <c r="D3" s="42"/>
      <c r="E3" s="42"/>
      <c r="F3" s="42"/>
      <c r="G3" s="42"/>
      <c r="H3" s="42"/>
      <c r="I3" s="42"/>
      <c r="J3" s="42"/>
      <c r="K3" s="42"/>
      <c r="L3" s="42"/>
      <c r="M3" s="42"/>
      <c r="N3" s="42"/>
      <c r="O3" s="42"/>
      <c r="P3" s="42"/>
      <c r="Q3" s="7"/>
      <c r="R3" s="7"/>
    </row>
    <row r="4" spans="1:18" ht="12.75" customHeight="1">
      <c r="A4" s="1"/>
      <c r="B4" s="1"/>
      <c r="C4" s="1"/>
      <c r="D4" s="42"/>
      <c r="E4" s="42"/>
      <c r="F4" s="42"/>
      <c r="G4" s="42"/>
      <c r="H4" s="42"/>
      <c r="I4" s="42"/>
      <c r="J4" s="42"/>
      <c r="K4" s="42"/>
      <c r="L4" s="42"/>
      <c r="M4" s="42"/>
      <c r="N4" s="42"/>
      <c r="O4" s="42"/>
      <c r="P4" s="42"/>
      <c r="Q4" s="7"/>
      <c r="R4" s="7"/>
    </row>
    <row r="5" spans="1:18" ht="12.75" customHeight="1">
      <c r="A5" s="1"/>
      <c r="B5" s="1"/>
      <c r="C5" s="1"/>
      <c r="D5" s="42"/>
      <c r="E5" s="42"/>
      <c r="F5" s="42"/>
      <c r="G5" s="42"/>
      <c r="H5" s="42"/>
      <c r="I5" s="42"/>
      <c r="J5" s="42"/>
      <c r="K5" s="42"/>
      <c r="L5" s="42"/>
      <c r="M5" s="42"/>
      <c r="N5" s="42"/>
      <c r="O5" s="42"/>
      <c r="P5" s="42"/>
      <c r="Q5" s="7"/>
      <c r="R5" s="7"/>
    </row>
    <row r="6" spans="1:18" ht="12.75" customHeight="1" thickBot="1">
      <c r="A6" s="1"/>
      <c r="B6" s="1"/>
      <c r="C6" s="1"/>
      <c r="D6" s="42"/>
      <c r="E6" s="97"/>
      <c r="F6" s="45" t="s">
        <v>198</v>
      </c>
      <c r="G6" s="98"/>
      <c r="H6" s="97"/>
      <c r="I6" s="45" t="s">
        <v>202</v>
      </c>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00">
        <f>'14. Balance Sheet (2)'!I18</f>
        <v>0</v>
      </c>
      <c r="G18" s="100"/>
      <c r="H18" s="100"/>
      <c r="I18" s="100">
        <f aca="true" t="shared" si="0" ref="I18:I23">F18</f>
        <v>0</v>
      </c>
      <c r="J18" s="101"/>
      <c r="K18" s="101"/>
      <c r="L18" s="101"/>
      <c r="M18" s="101"/>
      <c r="N18" s="101"/>
      <c r="O18" s="101"/>
      <c r="P18" s="101"/>
      <c r="Q18" s="23"/>
      <c r="R18" s="23"/>
    </row>
    <row r="19" spans="1:18" ht="12.75" customHeight="1">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c r="A28" s="1"/>
      <c r="B28" s="1"/>
      <c r="C28" s="1"/>
      <c r="D28" s="42"/>
      <c r="E28" s="96"/>
      <c r="F28" s="54"/>
      <c r="G28" s="100"/>
      <c r="H28" s="100"/>
      <c r="I28" s="54"/>
      <c r="J28" s="96"/>
      <c r="K28" s="96"/>
      <c r="L28" s="96"/>
      <c r="M28" s="96"/>
      <c r="N28" s="96"/>
      <c r="O28" s="96"/>
      <c r="P28" s="96"/>
      <c r="Q28" s="21"/>
      <c r="R28" s="21"/>
    </row>
    <row r="29" spans="1:18" ht="15.75" customHeight="1" thickBot="1">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c r="A43" s="1"/>
      <c r="B43" s="1"/>
      <c r="C43" s="1"/>
      <c r="D43" s="42"/>
      <c r="E43" s="42"/>
      <c r="F43" s="50"/>
      <c r="G43" s="50"/>
      <c r="H43" s="50"/>
      <c r="I43" s="50"/>
      <c r="J43" s="42"/>
      <c r="K43" s="42"/>
      <c r="L43" s="42"/>
      <c r="M43" s="42"/>
      <c r="N43" s="42"/>
      <c r="O43" s="42"/>
      <c r="P43" s="42"/>
      <c r="Q43" s="7"/>
      <c r="R43" s="7"/>
    </row>
    <row r="44" spans="1:18" ht="12.75" customHeight="1">
      <c r="A44" s="1"/>
      <c r="B44" s="1" t="s">
        <v>159</v>
      </c>
      <c r="C44" s="1"/>
      <c r="D44" s="42"/>
      <c r="E44" s="42"/>
      <c r="F44" s="50"/>
      <c r="G44" s="50"/>
      <c r="H44" s="50"/>
      <c r="I44" s="50"/>
      <c r="J44" s="42"/>
      <c r="K44" s="42"/>
      <c r="L44" s="42"/>
      <c r="M44" s="42"/>
      <c r="N44" s="42"/>
      <c r="O44" s="42"/>
      <c r="P44" s="42"/>
      <c r="Q44" s="7"/>
      <c r="R44" s="7"/>
    </row>
    <row r="45" spans="1:18" ht="12.75" customHeight="1">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6" ht="12.75" customHeight="1">
      <c r="A48" s="1"/>
      <c r="B48" s="1" t="s">
        <v>163</v>
      </c>
      <c r="C48" s="1"/>
      <c r="D48" s="42"/>
      <c r="E48" s="42"/>
      <c r="F48" s="50">
        <f>F45+F46-F47</f>
        <v>0</v>
      </c>
      <c r="G48" s="50"/>
      <c r="H48" s="50"/>
      <c r="I48" s="50">
        <f>I45+I46-I47</f>
        <v>0</v>
      </c>
      <c r="J48" s="42"/>
      <c r="K48" s="42"/>
      <c r="L48" s="42"/>
      <c r="M48" s="42"/>
      <c r="N48" s="42"/>
      <c r="O48" s="42"/>
      <c r="P48" s="42"/>
    </row>
    <row r="49" spans="1:16" ht="12.75" customHeight="1" thickBot="1">
      <c r="A49" s="1"/>
      <c r="B49" s="1"/>
      <c r="C49" s="1"/>
      <c r="D49" s="42"/>
      <c r="E49" s="42"/>
      <c r="F49" s="54"/>
      <c r="G49" s="100"/>
      <c r="H49" s="50"/>
      <c r="I49" s="54"/>
      <c r="J49" s="42"/>
      <c r="K49" s="42"/>
      <c r="L49" s="42"/>
      <c r="M49" s="42"/>
      <c r="N49" s="42"/>
      <c r="O49" s="42"/>
      <c r="P49" s="42"/>
    </row>
    <row r="50" spans="1:16" ht="15.75" customHeight="1" thickBot="1">
      <c r="A50" s="1" t="s">
        <v>185</v>
      </c>
      <c r="B50" s="1"/>
      <c r="C50" s="1"/>
      <c r="D50" s="42"/>
      <c r="E50" s="42"/>
      <c r="F50" s="62">
        <f>INT(F42+F48)</f>
        <v>0</v>
      </c>
      <c r="G50" s="100"/>
      <c r="H50" s="50"/>
      <c r="I50" s="62">
        <f>INT(I42+I48)</f>
        <v>0</v>
      </c>
      <c r="J50" s="42"/>
      <c r="K50" s="42"/>
      <c r="L50" s="42"/>
      <c r="M50" s="42"/>
      <c r="N50" s="42"/>
      <c r="O50" s="42"/>
      <c r="P50" s="42"/>
    </row>
    <row r="51" spans="1:16" ht="12.75" customHeight="1" thickTop="1">
      <c r="A51" s="1"/>
      <c r="B51" s="1"/>
      <c r="C51" s="1"/>
      <c r="D51" s="42"/>
      <c r="E51" s="42"/>
      <c r="F51" s="42"/>
      <c r="G51" s="42"/>
      <c r="H51" s="42"/>
      <c r="I51" s="42"/>
      <c r="J51" s="42"/>
      <c r="K51" s="42"/>
      <c r="L51" s="42"/>
      <c r="M51" s="42"/>
      <c r="N51" s="42"/>
      <c r="O51" s="42"/>
      <c r="P51" s="42"/>
    </row>
    <row r="52" spans="1:16" ht="12.75" customHeight="1">
      <c r="A52" s="1"/>
      <c r="B52" s="1"/>
      <c r="C52" s="1"/>
      <c r="D52" s="42"/>
      <c r="E52" s="42"/>
      <c r="F52" s="42"/>
      <c r="G52" s="42"/>
      <c r="H52" s="42"/>
      <c r="I52" s="42"/>
      <c r="J52" s="42"/>
      <c r="K52" s="42"/>
      <c r="L52" s="42"/>
      <c r="M52" s="42"/>
      <c r="N52" s="42"/>
      <c r="O52" s="42"/>
      <c r="P52" s="42"/>
    </row>
    <row r="53" spans="1:16" ht="12.75" customHeight="1">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6" ht="12.75" customHeight="1">
      <c r="A54" s="1"/>
      <c r="B54" s="1"/>
      <c r="C54" s="1"/>
      <c r="D54" s="42"/>
      <c r="E54" s="42"/>
      <c r="F54" s="42"/>
      <c r="G54" s="42"/>
      <c r="H54" s="42"/>
      <c r="I54" s="42"/>
      <c r="J54" s="42"/>
      <c r="K54" s="42"/>
      <c r="L54" s="42"/>
      <c r="M54" s="42"/>
      <c r="N54" s="42"/>
      <c r="O54" s="42"/>
      <c r="P54" s="42"/>
    </row>
    <row r="55" spans="1:16" ht="12.75" customHeight="1">
      <c r="A55" s="1"/>
      <c r="B55" s="1"/>
      <c r="C55" s="1"/>
      <c r="D55" s="42"/>
      <c r="E55" s="42"/>
      <c r="F55" s="42"/>
      <c r="G55" s="42"/>
      <c r="H55" s="42"/>
      <c r="I55" s="42"/>
      <c r="J55" s="42"/>
      <c r="K55" s="42"/>
      <c r="L55" s="42"/>
      <c r="M55" s="42"/>
      <c r="N55" s="42"/>
      <c r="O55" s="42"/>
      <c r="P55" s="42"/>
    </row>
    <row r="56" ht="12.75" customHeight="1"/>
    <row r="57" ht="12.75" customHeight="1"/>
    <row r="58" spans="5:18" ht="12.75" customHeight="1">
      <c r="E58" s="18"/>
      <c r="F58" s="18"/>
      <c r="G58" s="18"/>
      <c r="H58" s="18"/>
      <c r="I58" s="18"/>
      <c r="J58" s="18"/>
      <c r="K58" s="18"/>
      <c r="L58" s="18"/>
      <c r="M58" s="18"/>
      <c r="N58" s="18"/>
      <c r="O58" s="18"/>
      <c r="P58" s="18"/>
      <c r="Q58" s="18"/>
      <c r="R58" s="18"/>
    </row>
    <row r="59" spans="5:18" ht="12.75" customHeight="1">
      <c r="E59" s="18"/>
      <c r="F59" s="18"/>
      <c r="G59" s="18"/>
      <c r="H59" s="18"/>
      <c r="I59" s="18"/>
      <c r="J59" s="18"/>
      <c r="K59" s="18"/>
      <c r="L59" s="18"/>
      <c r="M59" s="18"/>
      <c r="N59" s="18"/>
      <c r="O59" s="18"/>
      <c r="P59" s="18"/>
      <c r="Q59" s="18"/>
      <c r="R59" s="18"/>
    </row>
    <row r="60" spans="5:18" ht="12.75" customHeight="1">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4:18" ht="12.75" customHeight="1">
      <c r="D63" s="7"/>
      <c r="E63" s="18"/>
      <c r="F63" s="18"/>
      <c r="G63" s="18"/>
      <c r="H63" s="18"/>
      <c r="I63" s="18"/>
      <c r="J63" s="18"/>
      <c r="K63" s="18"/>
      <c r="L63" s="18"/>
      <c r="M63" s="18"/>
      <c r="N63" s="18"/>
      <c r="O63" s="18"/>
      <c r="P63" s="18"/>
      <c r="Q63" s="18"/>
      <c r="R63" s="18"/>
    </row>
    <row r="64" spans="4:18" ht="12.75" customHeight="1">
      <c r="D64" s="7"/>
      <c r="E64" s="18"/>
      <c r="F64" s="18"/>
      <c r="G64" s="18"/>
      <c r="H64" s="18"/>
      <c r="I64" s="18"/>
      <c r="J64" s="18"/>
      <c r="K64" s="18"/>
      <c r="L64" s="18"/>
      <c r="M64" s="18"/>
      <c r="N64" s="18"/>
      <c r="O64" s="18"/>
      <c r="P64" s="18"/>
      <c r="Q64" s="18"/>
      <c r="R64" s="18"/>
    </row>
    <row r="65" spans="4:18" ht="12.75" customHeight="1">
      <c r="D65" s="7"/>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c r="E67" s="18"/>
      <c r="F67" s="18"/>
      <c r="G67" s="18"/>
      <c r="H67" s="18"/>
      <c r="I67" s="18"/>
      <c r="J67" s="18"/>
      <c r="K67" s="18"/>
      <c r="L67" s="18"/>
      <c r="M67" s="18"/>
      <c r="N67" s="18"/>
      <c r="O67" s="18"/>
      <c r="P67" s="18"/>
      <c r="Q67" s="18"/>
      <c r="R67" s="18"/>
    </row>
    <row r="68" spans="5:18" ht="12.75" customHeight="1">
      <c r="E68" s="18"/>
      <c r="F68" s="18"/>
      <c r="G68" s="18"/>
      <c r="H68" s="18"/>
      <c r="I68" s="18"/>
      <c r="J68" s="18"/>
      <c r="K68" s="18"/>
      <c r="L68" s="18"/>
      <c r="M68" s="18"/>
      <c r="N68" s="18"/>
      <c r="O68" s="18"/>
      <c r="P68" s="18"/>
      <c r="Q68" s="18"/>
      <c r="R68" s="18"/>
    </row>
    <row r="69" spans="5:18" ht="12.75" customHeight="1">
      <c r="E69" s="18"/>
      <c r="F69" s="18"/>
      <c r="G69" s="18"/>
      <c r="H69" s="18"/>
      <c r="I69" s="18"/>
      <c r="J69" s="18"/>
      <c r="K69" s="18"/>
      <c r="L69" s="18"/>
      <c r="M69" s="18"/>
      <c r="N69" s="18"/>
      <c r="O69" s="18"/>
      <c r="P69" s="18"/>
      <c r="Q69" s="18"/>
      <c r="R69" s="18"/>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Q5" sqref="Q5"/>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203</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thickBot="1">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c r="A7" s="24"/>
      <c r="B7" s="24" t="s">
        <v>206</v>
      </c>
      <c r="C7" s="24"/>
      <c r="D7" s="24"/>
      <c r="E7" s="48"/>
      <c r="F7" s="48"/>
      <c r="G7" s="49"/>
      <c r="H7" s="48"/>
      <c r="I7" s="94"/>
      <c r="J7" s="48"/>
      <c r="K7" s="48"/>
      <c r="L7" s="48"/>
      <c r="M7" s="48"/>
      <c r="N7" s="48"/>
      <c r="O7" s="48"/>
      <c r="P7" s="48"/>
      <c r="Q7" s="48"/>
      <c r="R7" s="20"/>
    </row>
    <row r="8" spans="1:18" ht="12.75" customHeight="1">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c r="A10" s="24"/>
      <c r="B10" s="24" t="s">
        <v>209</v>
      </c>
      <c r="C10" s="24"/>
      <c r="D10" s="24"/>
      <c r="E10" s="48"/>
      <c r="F10" s="48"/>
      <c r="G10" s="182"/>
      <c r="H10" s="182"/>
      <c r="I10" s="182"/>
      <c r="J10" s="182"/>
      <c r="K10" s="182"/>
      <c r="L10" s="183"/>
      <c r="M10" s="183"/>
      <c r="N10" s="48"/>
      <c r="O10" s="48"/>
      <c r="P10" s="48"/>
      <c r="Q10" s="48"/>
      <c r="R10" s="20"/>
    </row>
    <row r="11" spans="1:18" ht="12.75" customHeight="1">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c r="A13" s="24"/>
      <c r="B13" s="99" t="s">
        <v>212</v>
      </c>
      <c r="C13" s="99"/>
      <c r="D13" s="99"/>
      <c r="E13" s="18"/>
      <c r="F13" s="18"/>
      <c r="G13" s="185"/>
      <c r="H13" s="186"/>
      <c r="I13" s="186"/>
      <c r="J13" s="186"/>
      <c r="K13" s="186"/>
      <c r="L13" s="24"/>
      <c r="M13" s="24"/>
      <c r="N13" s="48"/>
      <c r="O13" s="48"/>
      <c r="P13" s="48"/>
      <c r="Q13" s="48"/>
      <c r="R13" s="20"/>
    </row>
    <row r="14" spans="1:18" ht="12.75" customHeight="1">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c r="A22" s="24"/>
      <c r="B22" s="24" t="s">
        <v>240</v>
      </c>
      <c r="C22" s="24"/>
      <c r="D22" s="24"/>
      <c r="E22" s="48"/>
      <c r="F22" s="48"/>
      <c r="G22" s="186"/>
      <c r="H22" s="186"/>
      <c r="I22" s="186"/>
      <c r="J22" s="186"/>
      <c r="K22" s="186"/>
      <c r="L22" s="24"/>
      <c r="M22" s="24"/>
      <c r="N22" s="48"/>
      <c r="O22" s="48"/>
      <c r="P22" s="48"/>
      <c r="Q22" s="48"/>
      <c r="R22" s="20"/>
    </row>
    <row r="23" spans="1:18" ht="12.75" customHeight="1">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O53"/>
  <sheetViews>
    <sheetView showGridLines="0" showRowColHeaders="0" zoomScaleSheetLayoutView="100" zoomScalePageLayoutView="0" workbookViewId="0" topLeftCell="A1">
      <selection activeCell="M1" sqref="M1"/>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Introduction!B21</f>
        <v>Enter Your Business Name Here</v>
      </c>
      <c r="B1" s="2"/>
      <c r="C1" s="2"/>
      <c r="D1" s="2"/>
      <c r="E1" s="2"/>
      <c r="F1" s="2"/>
      <c r="G1" s="2"/>
      <c r="H1" s="2"/>
      <c r="I1" s="2"/>
      <c r="J1" s="2"/>
      <c r="K1" s="2"/>
      <c r="L1" s="2"/>
      <c r="M1" s="16"/>
      <c r="N1" s="2"/>
      <c r="O1" s="2"/>
    </row>
    <row r="2" spans="1:15" ht="15.75">
      <c r="A2" s="162" t="s">
        <v>271</v>
      </c>
      <c r="B2" s="4"/>
      <c r="C2" s="4"/>
      <c r="D2" s="4"/>
      <c r="E2" s="4"/>
      <c r="F2" s="4"/>
      <c r="G2" s="4"/>
      <c r="H2" s="4"/>
      <c r="I2" s="4"/>
      <c r="J2" s="4"/>
      <c r="K2" s="4"/>
      <c r="L2" s="4"/>
      <c r="M2" s="4"/>
      <c r="N2" s="2"/>
      <c r="O2" s="2"/>
    </row>
    <row r="3" spans="1:13" ht="12.75" customHeight="1">
      <c r="A3" s="163" t="s">
        <v>272</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50"/>
      <c r="K7" s="150"/>
      <c r="L7" s="28"/>
      <c r="M7" s="28"/>
    </row>
    <row r="8" spans="1:13" ht="12.75" customHeight="1">
      <c r="A8" s="28"/>
      <c r="B8" s="27"/>
      <c r="C8" s="30" t="s">
        <v>294</v>
      </c>
      <c r="D8" s="28"/>
      <c r="E8" s="148">
        <v>0</v>
      </c>
      <c r="F8" s="31"/>
      <c r="G8" s="32"/>
      <c r="H8" s="28"/>
      <c r="I8" s="28"/>
      <c r="J8" s="150"/>
      <c r="K8" s="150"/>
      <c r="L8" s="28"/>
      <c r="M8" s="28"/>
    </row>
    <row r="9" spans="1:13" ht="12.75" customHeight="1">
      <c r="A9" s="28"/>
      <c r="B9" s="27"/>
      <c r="C9" s="30" t="s">
        <v>6</v>
      </c>
      <c r="D9" s="28"/>
      <c r="E9" s="132">
        <v>0</v>
      </c>
      <c r="F9" s="33"/>
      <c r="G9" s="32"/>
      <c r="H9" s="149">
        <v>20</v>
      </c>
      <c r="I9" s="28" t="s">
        <v>25</v>
      </c>
      <c r="J9" s="151"/>
      <c r="K9" s="150"/>
      <c r="L9" s="28"/>
      <c r="M9" s="28"/>
    </row>
    <row r="10" spans="1:13" ht="12.75" customHeight="1">
      <c r="A10" s="28"/>
      <c r="B10" s="27"/>
      <c r="C10" s="30" t="s">
        <v>7</v>
      </c>
      <c r="D10" s="28"/>
      <c r="E10" s="132">
        <v>0</v>
      </c>
      <c r="F10" s="33"/>
      <c r="G10" s="32"/>
      <c r="H10" s="149">
        <v>7</v>
      </c>
      <c r="I10" s="28" t="s">
        <v>25</v>
      </c>
      <c r="J10" s="151"/>
      <c r="K10" s="150"/>
      <c r="L10" s="28"/>
      <c r="M10" s="28"/>
    </row>
    <row r="11" spans="1:13" ht="12.75" customHeight="1">
      <c r="A11" s="28"/>
      <c r="B11" s="27"/>
      <c r="C11" s="30" t="s">
        <v>8</v>
      </c>
      <c r="D11" s="28"/>
      <c r="E11" s="132">
        <v>0</v>
      </c>
      <c r="F11" s="33"/>
      <c r="G11" s="32"/>
      <c r="H11" s="149">
        <v>7</v>
      </c>
      <c r="I11" s="28" t="s">
        <v>25</v>
      </c>
      <c r="J11" s="151"/>
      <c r="K11" s="150"/>
      <c r="L11" s="28"/>
      <c r="M11" s="28"/>
    </row>
    <row r="12" spans="1:13" ht="12.75" customHeight="1">
      <c r="A12" s="28"/>
      <c r="B12" s="27"/>
      <c r="C12" s="30" t="s">
        <v>9</v>
      </c>
      <c r="D12" s="28"/>
      <c r="E12" s="132">
        <v>0</v>
      </c>
      <c r="F12" s="33"/>
      <c r="G12" s="32"/>
      <c r="H12" s="149">
        <v>5</v>
      </c>
      <c r="I12" s="28" t="s">
        <v>25</v>
      </c>
      <c r="J12" s="151"/>
      <c r="K12" s="150"/>
      <c r="L12" s="28"/>
      <c r="M12" s="28"/>
    </row>
    <row r="13" spans="1:13" ht="12.75" customHeight="1">
      <c r="A13" s="28"/>
      <c r="B13" s="27"/>
      <c r="C13" s="30" t="s">
        <v>10</v>
      </c>
      <c r="D13" s="28"/>
      <c r="E13" s="132">
        <v>0</v>
      </c>
      <c r="F13" s="33"/>
      <c r="G13" s="32"/>
      <c r="H13" s="149">
        <v>5</v>
      </c>
      <c r="I13" s="28" t="s">
        <v>25</v>
      </c>
      <c r="J13" s="151"/>
      <c r="K13" s="150"/>
      <c r="L13" s="28"/>
      <c r="M13" s="28"/>
    </row>
    <row r="14" spans="1:13" ht="12.75" customHeight="1" thickBot="1">
      <c r="A14" s="28"/>
      <c r="B14" s="27"/>
      <c r="C14" s="30" t="s">
        <v>11</v>
      </c>
      <c r="D14" s="28"/>
      <c r="E14" s="132">
        <v>0</v>
      </c>
      <c r="F14" s="33"/>
      <c r="G14" s="34"/>
      <c r="H14" s="149">
        <v>5</v>
      </c>
      <c r="I14" s="28" t="s">
        <v>25</v>
      </c>
      <c r="J14" s="151"/>
      <c r="K14" s="150"/>
      <c r="L14" s="28"/>
      <c r="M14" s="28"/>
    </row>
    <row r="15" spans="1:13" ht="12.75" customHeight="1">
      <c r="A15" s="28"/>
      <c r="B15" s="27" t="s">
        <v>12</v>
      </c>
      <c r="C15" s="27"/>
      <c r="D15" s="28"/>
      <c r="E15" s="35"/>
      <c r="F15" s="32"/>
      <c r="G15" s="35">
        <f>SUM(E8:E14)</f>
        <v>0</v>
      </c>
      <c r="H15" s="28"/>
      <c r="I15" s="28"/>
      <c r="J15" s="152"/>
      <c r="K15" s="150"/>
      <c r="L15" s="28"/>
      <c r="M15" s="28"/>
    </row>
    <row r="16" spans="1:13" ht="12.75" customHeight="1">
      <c r="A16" s="28"/>
      <c r="B16" s="27"/>
      <c r="C16" s="27"/>
      <c r="D16" s="28"/>
      <c r="E16" s="35"/>
      <c r="F16" s="32"/>
      <c r="G16" s="32"/>
      <c r="H16" s="28"/>
      <c r="I16" s="28"/>
      <c r="J16" s="153"/>
      <c r="K16" s="150"/>
      <c r="L16" s="28"/>
      <c r="M16" s="28"/>
    </row>
    <row r="17" spans="1:13" ht="12.75" customHeight="1">
      <c r="A17" s="28"/>
      <c r="B17" s="27" t="s">
        <v>13</v>
      </c>
      <c r="C17" s="27"/>
      <c r="D17" s="28"/>
      <c r="E17" s="35"/>
      <c r="F17" s="32"/>
      <c r="G17" s="32"/>
      <c r="H17" s="28"/>
      <c r="I17" s="28"/>
      <c r="J17" s="150"/>
      <c r="K17" s="150"/>
      <c r="L17" s="28"/>
      <c r="M17" s="28"/>
    </row>
    <row r="18" spans="1:13" ht="12.75" customHeight="1">
      <c r="A18" s="28"/>
      <c r="B18" s="27"/>
      <c r="C18" s="27" t="s">
        <v>14</v>
      </c>
      <c r="D18" s="28"/>
      <c r="E18" s="132">
        <v>0</v>
      </c>
      <c r="F18" s="31"/>
      <c r="G18" s="32"/>
      <c r="H18" s="28"/>
      <c r="I18" s="28"/>
      <c r="J18" s="150"/>
      <c r="K18" s="150"/>
      <c r="L18" s="28"/>
      <c r="M18" s="28"/>
    </row>
    <row r="19" spans="1:13" ht="12.75" customHeight="1">
      <c r="A19" s="28"/>
      <c r="B19" s="27"/>
      <c r="C19" s="27" t="s">
        <v>15</v>
      </c>
      <c r="D19" s="28"/>
      <c r="E19" s="132">
        <v>0</v>
      </c>
      <c r="F19" s="33"/>
      <c r="G19" s="32"/>
      <c r="H19" s="28"/>
      <c r="I19" s="28"/>
      <c r="J19" s="150"/>
      <c r="K19" s="150"/>
      <c r="L19" s="28"/>
      <c r="M19" s="28"/>
    </row>
    <row r="20" spans="1:13" ht="12.75" customHeight="1">
      <c r="A20" s="28"/>
      <c r="B20" s="27"/>
      <c r="C20" s="27" t="s">
        <v>147</v>
      </c>
      <c r="D20" s="28"/>
      <c r="E20" s="132">
        <v>0</v>
      </c>
      <c r="F20" s="33"/>
      <c r="G20" s="32"/>
      <c r="H20" s="164"/>
      <c r="I20" s="28"/>
      <c r="J20" s="150"/>
      <c r="K20" s="150"/>
      <c r="L20" s="28"/>
      <c r="M20" s="28"/>
    </row>
    <row r="21" spans="1:13" ht="12.75" customHeight="1">
      <c r="A21" s="28"/>
      <c r="B21" s="27"/>
      <c r="C21" s="27" t="s">
        <v>16</v>
      </c>
      <c r="D21" s="28"/>
      <c r="E21" s="132">
        <v>0</v>
      </c>
      <c r="F21" s="33"/>
      <c r="G21" s="32"/>
      <c r="H21" s="28"/>
      <c r="I21" s="28"/>
      <c r="J21" s="150"/>
      <c r="K21" s="150"/>
      <c r="L21" s="28"/>
      <c r="M21" s="28"/>
    </row>
    <row r="22" spans="1:13" ht="12.75" customHeight="1">
      <c r="A22" s="28"/>
      <c r="B22" s="27"/>
      <c r="C22" s="27" t="s">
        <v>17</v>
      </c>
      <c r="D22" s="28"/>
      <c r="E22" s="132">
        <v>0</v>
      </c>
      <c r="F22" s="33"/>
      <c r="G22" s="32"/>
      <c r="H22" s="28"/>
      <c r="I22" s="28"/>
      <c r="J22" s="150"/>
      <c r="K22" s="150"/>
      <c r="L22" s="28"/>
      <c r="M22" s="28"/>
    </row>
    <row r="23" spans="1:13" ht="12.75" customHeight="1">
      <c r="A23" s="28"/>
      <c r="B23" s="27"/>
      <c r="C23" s="27" t="s">
        <v>18</v>
      </c>
      <c r="D23" s="28"/>
      <c r="E23" s="132">
        <v>0</v>
      </c>
      <c r="F23" s="33"/>
      <c r="G23" s="32"/>
      <c r="H23" s="28"/>
      <c r="I23" s="28"/>
      <c r="J23" s="150"/>
      <c r="K23" s="150"/>
      <c r="L23" s="28"/>
      <c r="M23" s="28"/>
    </row>
    <row r="24" spans="1:13" ht="12.75" customHeight="1">
      <c r="A24" s="28"/>
      <c r="B24" s="27"/>
      <c r="C24" s="27" t="s">
        <v>19</v>
      </c>
      <c r="D24" s="28"/>
      <c r="E24" s="132">
        <v>0</v>
      </c>
      <c r="F24" s="33"/>
      <c r="G24" s="32"/>
      <c r="H24" s="28"/>
      <c r="I24" s="28"/>
      <c r="J24" s="150"/>
      <c r="K24" s="150"/>
      <c r="L24" s="28"/>
      <c r="M24" s="28"/>
    </row>
    <row r="25" spans="1:13" ht="12.75" customHeight="1">
      <c r="A25" s="28"/>
      <c r="B25" s="27"/>
      <c r="C25" s="27" t="s">
        <v>34</v>
      </c>
      <c r="D25" s="28"/>
      <c r="E25" s="132">
        <v>0</v>
      </c>
      <c r="F25" s="33"/>
      <c r="G25" s="32"/>
      <c r="H25" s="28"/>
      <c r="I25" s="28"/>
      <c r="J25" s="150"/>
      <c r="K25" s="150"/>
      <c r="L25" s="28"/>
      <c r="M25" s="28"/>
    </row>
    <row r="26" spans="1:13" ht="12.75" customHeight="1">
      <c r="A26" s="28"/>
      <c r="B26" s="27"/>
      <c r="C26" s="27" t="s">
        <v>20</v>
      </c>
      <c r="D26" s="28"/>
      <c r="E26" s="132">
        <v>0</v>
      </c>
      <c r="F26" s="33"/>
      <c r="G26" s="32"/>
      <c r="H26" s="28"/>
      <c r="I26" s="28"/>
      <c r="J26" s="150"/>
      <c r="K26" s="150"/>
      <c r="L26" s="28"/>
      <c r="M26" s="28"/>
    </row>
    <row r="27" spans="1:13" ht="12.75" customHeight="1">
      <c r="A27" s="28"/>
      <c r="B27" s="27"/>
      <c r="C27" s="27" t="s">
        <v>21</v>
      </c>
      <c r="D27" s="28"/>
      <c r="E27" s="132">
        <v>0</v>
      </c>
      <c r="F27" s="33"/>
      <c r="G27" s="32"/>
      <c r="H27" s="28"/>
      <c r="I27" s="28"/>
      <c r="J27" s="150"/>
      <c r="K27" s="150"/>
      <c r="L27" s="28"/>
      <c r="M27" s="28"/>
    </row>
    <row r="28" spans="1:13" ht="12.75" customHeight="1" thickBot="1">
      <c r="A28" s="28"/>
      <c r="B28" s="27"/>
      <c r="C28" s="27" t="s">
        <v>22</v>
      </c>
      <c r="D28" s="28"/>
      <c r="E28" s="132">
        <v>0</v>
      </c>
      <c r="F28" s="33"/>
      <c r="G28" s="34"/>
      <c r="H28" s="166" t="s">
        <v>305</v>
      </c>
      <c r="I28" s="28"/>
      <c r="J28" s="150"/>
      <c r="K28" s="150"/>
      <c r="L28" s="28"/>
      <c r="M28" s="28"/>
    </row>
    <row r="29" spans="1:13" ht="12.75" customHeight="1">
      <c r="A29" s="28"/>
      <c r="B29" s="27" t="s">
        <v>23</v>
      </c>
      <c r="C29" s="27"/>
      <c r="D29" s="28"/>
      <c r="E29" s="32"/>
      <c r="F29" s="32"/>
      <c r="G29" s="35">
        <f>SUM(E18:E28)</f>
        <v>0</v>
      </c>
      <c r="H29" s="164"/>
      <c r="I29" s="28"/>
      <c r="J29" s="150"/>
      <c r="K29" s="150"/>
      <c r="L29" s="28"/>
      <c r="M29" s="28"/>
    </row>
    <row r="30" spans="1:13" ht="12.75" customHeight="1" thickBot="1">
      <c r="A30" s="28"/>
      <c r="B30" s="27"/>
      <c r="C30" s="27"/>
      <c r="D30" s="28"/>
      <c r="E30" s="32"/>
      <c r="F30" s="32"/>
      <c r="G30" s="34"/>
      <c r="H30" s="28"/>
      <c r="I30" s="28"/>
      <c r="J30" s="150"/>
      <c r="K30" s="150"/>
      <c r="L30" s="28"/>
      <c r="M30" s="28"/>
    </row>
    <row r="31" spans="1:13" ht="15.75" customHeight="1" thickBot="1">
      <c r="A31" s="27" t="s">
        <v>24</v>
      </c>
      <c r="B31" s="27"/>
      <c r="C31" s="27"/>
      <c r="D31" s="28"/>
      <c r="E31" s="32"/>
      <c r="F31" s="32"/>
      <c r="G31" s="37">
        <f>G15+G29</f>
        <v>0</v>
      </c>
      <c r="H31" s="28"/>
      <c r="I31" s="28"/>
      <c r="J31" s="150"/>
      <c r="K31" s="150"/>
      <c r="L31" s="28"/>
      <c r="M31" s="28"/>
    </row>
    <row r="32" spans="1:13" ht="12.75" customHeight="1" thickTop="1">
      <c r="A32" s="28"/>
      <c r="B32" s="27"/>
      <c r="C32" s="27"/>
      <c r="D32" s="28"/>
      <c r="E32" s="28"/>
      <c r="F32" s="28"/>
      <c r="G32" s="28"/>
      <c r="H32" s="28"/>
      <c r="I32" s="28"/>
      <c r="J32" s="150"/>
      <c r="K32" s="15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26</v>
      </c>
      <c r="B36" s="27"/>
      <c r="C36" s="27"/>
      <c r="D36" s="27"/>
      <c r="E36" s="29" t="s">
        <v>1</v>
      </c>
      <c r="F36" s="29"/>
      <c r="G36" s="29" t="s">
        <v>2</v>
      </c>
      <c r="H36" s="29" t="s">
        <v>33</v>
      </c>
      <c r="I36" s="29" t="s">
        <v>28</v>
      </c>
      <c r="J36" s="29" t="s">
        <v>32</v>
      </c>
      <c r="K36" s="28"/>
      <c r="L36" s="28"/>
      <c r="M36" s="28"/>
    </row>
    <row r="37" spans="1:13" ht="12.75" customHeight="1">
      <c r="A37" s="28"/>
      <c r="B37" s="27" t="s">
        <v>159</v>
      </c>
      <c r="C37" s="27"/>
      <c r="D37" s="28"/>
      <c r="E37" s="38">
        <f>IF(G37=0,0,G37/G45)</f>
        <v>0</v>
      </c>
      <c r="F37" s="28"/>
      <c r="G37" s="132">
        <v>0</v>
      </c>
      <c r="H37" s="28"/>
      <c r="I37" s="29"/>
      <c r="J37" s="28"/>
      <c r="K37" s="28"/>
      <c r="L37" s="28"/>
      <c r="M37" s="28"/>
    </row>
    <row r="38" spans="1:13" ht="12.75" customHeight="1">
      <c r="A38" s="28"/>
      <c r="B38" s="27" t="s">
        <v>31</v>
      </c>
      <c r="C38" s="27"/>
      <c r="D38" s="28"/>
      <c r="E38" s="38">
        <f>IF(G38=0,0,G38/G45)</f>
        <v>0</v>
      </c>
      <c r="F38" s="28"/>
      <c r="G38" s="132">
        <v>0</v>
      </c>
      <c r="H38" s="28"/>
      <c r="I38" s="28"/>
      <c r="J38" s="28"/>
      <c r="K38" s="28"/>
      <c r="L38" s="28"/>
      <c r="M38" s="28"/>
    </row>
    <row r="39" spans="1:13" ht="12.75" customHeight="1">
      <c r="A39" s="28"/>
      <c r="B39" s="27" t="s">
        <v>35</v>
      </c>
      <c r="C39" s="27"/>
      <c r="D39" s="28"/>
      <c r="E39" s="38"/>
      <c r="F39" s="28"/>
      <c r="G39" s="199"/>
      <c r="H39" s="28"/>
      <c r="I39" s="28"/>
      <c r="J39" s="28"/>
      <c r="K39" s="28"/>
      <c r="L39" s="28"/>
      <c r="M39" s="28"/>
    </row>
    <row r="40" spans="1:13" ht="12.75" customHeight="1">
      <c r="A40" s="28"/>
      <c r="B40" s="27"/>
      <c r="C40" s="27" t="s">
        <v>27</v>
      </c>
      <c r="D40" s="28"/>
      <c r="E40" s="38">
        <f>IF(G40=0,0,G40/G45)</f>
        <v>0</v>
      </c>
      <c r="F40" s="28"/>
      <c r="G40" s="199">
        <f>(G31-E8-E9)-((G37+G38+G42+G43+G44)-(E8+E9-G41))</f>
        <v>0</v>
      </c>
      <c r="H40" s="161">
        <v>0.07</v>
      </c>
      <c r="I40" s="149">
        <f>7*12</f>
        <v>84</v>
      </c>
      <c r="J40" s="39">
        <f>ABS(PMT(H40/12,I40,G40))</f>
        <v>0</v>
      </c>
      <c r="K40" s="28"/>
      <c r="L40" s="28"/>
      <c r="M40" s="28"/>
    </row>
    <row r="41" spans="1:13" ht="12.75" customHeight="1">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c r="A42" s="26"/>
      <c r="B42" s="27" t="s">
        <v>298</v>
      </c>
      <c r="C42" s="27"/>
      <c r="D42" s="28"/>
      <c r="E42" s="38">
        <f>IF(G42=0,0,G42/G45)</f>
        <v>0</v>
      </c>
      <c r="F42" s="28"/>
      <c r="G42" s="197">
        <v>0</v>
      </c>
      <c r="H42" s="161">
        <v>0.07</v>
      </c>
      <c r="I42" s="149">
        <v>60</v>
      </c>
      <c r="J42" s="167">
        <f>ABS(PMT(H42/12,I42,G42))</f>
        <v>0</v>
      </c>
      <c r="K42" s="28"/>
      <c r="L42" s="28"/>
      <c r="M42" s="28"/>
    </row>
    <row r="43" spans="1:13" ht="12.75" customHeight="1">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c r="A44" s="28"/>
      <c r="B44" s="27" t="s">
        <v>299</v>
      </c>
      <c r="C44" s="27"/>
      <c r="D44" s="28"/>
      <c r="E44" s="38">
        <f>IF(G44=0,0,G44/G45)</f>
        <v>0</v>
      </c>
      <c r="F44" s="28"/>
      <c r="G44" s="198">
        <v>0</v>
      </c>
      <c r="H44" s="161">
        <v>0.05</v>
      </c>
      <c r="I44" s="149">
        <v>36</v>
      </c>
      <c r="J44" s="40">
        <f>ABS(PMT(H44/12,I44,G44))</f>
        <v>0</v>
      </c>
      <c r="K44" s="28"/>
      <c r="L44" s="28"/>
      <c r="M44" s="28"/>
    </row>
    <row r="45" spans="1:13" ht="15.75" customHeight="1" thickBot="1">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c r="A46" s="28"/>
      <c r="B46" s="27"/>
      <c r="C46" s="27"/>
      <c r="D46" s="28"/>
      <c r="E46" s="28"/>
      <c r="F46" s="28"/>
      <c r="G46" s="28"/>
      <c r="H46" s="28"/>
      <c r="I46" s="28"/>
      <c r="J46" s="28"/>
      <c r="K46" s="28"/>
      <c r="L46" s="28"/>
      <c r="M46" s="28"/>
    </row>
    <row r="47" spans="1:13" s="6" customFormat="1" ht="12.75" customHeight="1">
      <c r="A47" s="172">
        <f>IF('9. Cash Flow Statement'!Q35&gt;0,"A line of credit is also required in the amount of","")</f>
      </c>
      <c r="B47" s="1"/>
      <c r="C47" s="1"/>
      <c r="D47" s="1"/>
      <c r="E47" s="1"/>
      <c r="F47" s="1"/>
      <c r="G47" s="173">
        <f>IF('9. Cash Flow Statement'!Q35&gt;0,'9. Cash Flow Statement'!Q35,"")</f>
      </c>
      <c r="H47" s="27"/>
      <c r="I47" s="27"/>
      <c r="J47" s="27"/>
      <c r="K47" s="27"/>
      <c r="L47" s="27"/>
      <c r="M47" s="27"/>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165" t="s">
        <v>303</v>
      </c>
      <c r="I50" s="26"/>
      <c r="J50" s="171"/>
      <c r="K50" s="171"/>
      <c r="L50" s="26"/>
      <c r="M50" s="28"/>
    </row>
    <row r="51" spans="1:13" ht="12.75" customHeight="1">
      <c r="A51" s="28"/>
      <c r="B51" s="27"/>
      <c r="C51" s="27"/>
      <c r="D51" s="28"/>
      <c r="E51" s="28"/>
      <c r="F51" s="28"/>
      <c r="G51" s="28"/>
      <c r="H51" s="165" t="s">
        <v>302</v>
      </c>
      <c r="I51" s="26"/>
      <c r="J51" s="171"/>
      <c r="K51" s="171"/>
      <c r="L51" s="26"/>
      <c r="M51" s="28"/>
    </row>
    <row r="52" spans="1:13" ht="12.75" customHeight="1">
      <c r="A52" s="28"/>
      <c r="B52" s="27"/>
      <c r="C52" s="27"/>
      <c r="D52" s="28"/>
      <c r="E52" s="28"/>
      <c r="F52" s="28"/>
      <c r="G52" s="28"/>
      <c r="H52" s="28"/>
      <c r="I52" s="28"/>
      <c r="J52" s="28"/>
      <c r="K52" s="28"/>
      <c r="L52" s="28"/>
      <c r="M52" s="28"/>
    </row>
    <row r="53" spans="1:13" ht="12.75" customHeight="1">
      <c r="A53" s="28"/>
      <c r="B53" s="27"/>
      <c r="C53" s="27"/>
      <c r="D53" s="28"/>
      <c r="E53" s="28"/>
      <c r="F53" s="28"/>
      <c r="G53" s="28"/>
      <c r="H53" s="28"/>
      <c r="I53" s="28"/>
      <c r="J53" s="28"/>
      <c r="K53" s="28"/>
      <c r="L53" s="28"/>
      <c r="M53"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G12" sqref="G12"/>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189</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189</v>
      </c>
      <c r="B6" s="24"/>
      <c r="C6" s="24"/>
      <c r="D6" s="24"/>
      <c r="E6" s="48"/>
      <c r="F6" s="46"/>
      <c r="G6" s="46" t="s">
        <v>191</v>
      </c>
      <c r="H6" s="46"/>
      <c r="I6" s="46" t="s">
        <v>192</v>
      </c>
      <c r="J6" s="46"/>
      <c r="K6" s="46"/>
      <c r="L6" s="48"/>
      <c r="M6" s="46"/>
      <c r="N6" s="48"/>
      <c r="O6" s="48"/>
      <c r="P6" s="48"/>
      <c r="Q6" s="48"/>
      <c r="R6" s="20"/>
    </row>
    <row r="7" spans="1:18" ht="12.75" customHeight="1">
      <c r="A7" s="24"/>
      <c r="B7" s="24" t="s">
        <v>190</v>
      </c>
      <c r="C7" s="24"/>
      <c r="D7" s="24"/>
      <c r="E7" s="48"/>
      <c r="F7" s="48"/>
      <c r="G7" s="49">
        <f>'8. Income Statement'!Q13</f>
        <v>0</v>
      </c>
      <c r="H7" s="48"/>
      <c r="I7" s="94">
        <v>1</v>
      </c>
      <c r="J7" s="48"/>
      <c r="K7" s="48"/>
      <c r="L7" s="48"/>
      <c r="M7" s="48"/>
      <c r="N7" s="48"/>
      <c r="O7" s="48"/>
      <c r="P7" s="48"/>
      <c r="Q7" s="48"/>
      <c r="R7" s="20"/>
    </row>
    <row r="8" spans="1:18" ht="12.75" customHeight="1" thickBot="1">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c r="A10" s="24"/>
      <c r="B10" s="24"/>
      <c r="C10" s="24"/>
      <c r="D10" s="24"/>
      <c r="E10" s="48"/>
      <c r="F10" s="48"/>
      <c r="G10" s="51"/>
      <c r="H10" s="48"/>
      <c r="I10" s="94"/>
      <c r="J10" s="94"/>
      <c r="K10" s="94"/>
      <c r="L10" s="48"/>
      <c r="M10" s="48"/>
      <c r="N10" s="48"/>
      <c r="O10" s="48"/>
      <c r="P10" s="48"/>
      <c r="Q10" s="48"/>
      <c r="R10" s="20"/>
    </row>
    <row r="11" spans="1:18" ht="12.75" customHeight="1">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c r="A13" s="24"/>
      <c r="B13" s="1" t="s">
        <v>117</v>
      </c>
      <c r="G13" s="25">
        <f>SUM(G11:G12)</f>
        <v>0</v>
      </c>
      <c r="H13" s="48"/>
      <c r="I13" s="48"/>
      <c r="J13" s="48"/>
      <c r="K13" s="48"/>
      <c r="L13" s="48"/>
      <c r="M13" s="48"/>
      <c r="N13" s="48"/>
      <c r="O13" s="48"/>
      <c r="P13" s="48"/>
      <c r="Q13" s="48"/>
      <c r="R13" s="20"/>
    </row>
    <row r="14" spans="1:18" ht="12.75" customHeight="1">
      <c r="A14" s="24"/>
      <c r="H14" s="49"/>
      <c r="I14" s="51"/>
      <c r="J14" s="51"/>
      <c r="K14" s="51"/>
      <c r="L14" s="48"/>
      <c r="M14" s="48"/>
      <c r="N14" s="48"/>
      <c r="O14" s="48"/>
      <c r="P14" s="48"/>
      <c r="Q14" s="48"/>
      <c r="R14" s="20"/>
    </row>
    <row r="15" spans="1:18" ht="12.75" customHeight="1" thickBot="1">
      <c r="A15" s="24"/>
      <c r="B15" s="24" t="s">
        <v>193</v>
      </c>
      <c r="C15" s="24"/>
      <c r="D15" s="24"/>
      <c r="E15" s="48"/>
      <c r="F15" s="48"/>
      <c r="G15" s="64">
        <f>G13</f>
        <v>0</v>
      </c>
      <c r="H15" s="51"/>
      <c r="I15" s="51"/>
      <c r="J15" s="51"/>
      <c r="K15" s="51"/>
      <c r="L15" s="48"/>
      <c r="M15" s="48"/>
      <c r="N15" s="48"/>
      <c r="O15" s="48"/>
      <c r="P15" s="48"/>
      <c r="Q15" s="48"/>
      <c r="R15" s="20"/>
    </row>
    <row r="16" spans="1:18" ht="12.75" customHeight="1">
      <c r="A16" s="24"/>
      <c r="B16" s="24"/>
      <c r="C16" s="24"/>
      <c r="D16" s="24"/>
      <c r="E16" s="48"/>
      <c r="F16" s="48"/>
      <c r="G16" s="94">
        <f>I9</f>
        <v>0</v>
      </c>
      <c r="H16" s="51"/>
      <c r="I16" s="51"/>
      <c r="J16" s="51"/>
      <c r="K16" s="51"/>
      <c r="L16" s="48"/>
      <c r="M16" s="48"/>
      <c r="N16" s="48"/>
      <c r="O16" s="48"/>
      <c r="P16" s="48"/>
      <c r="Q16" s="48"/>
      <c r="R16" s="20"/>
    </row>
    <row r="17" spans="1:18" ht="12.75" customHeight="1" thickBot="1">
      <c r="A17" s="24"/>
      <c r="B17" s="24"/>
      <c r="C17" s="24"/>
      <c r="D17" s="24"/>
      <c r="E17" s="48"/>
      <c r="F17" s="48"/>
      <c r="G17" s="64"/>
      <c r="H17" s="51"/>
      <c r="I17" s="51"/>
      <c r="J17" s="51"/>
      <c r="K17" s="51"/>
      <c r="L17" s="48"/>
      <c r="M17" s="48"/>
      <c r="N17" s="48"/>
      <c r="O17" s="48"/>
      <c r="P17" s="48"/>
      <c r="Q17" s="48"/>
      <c r="R17" s="20"/>
    </row>
    <row r="18" spans="1:18" ht="12.75" customHeight="1" thickBot="1">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c r="A19" s="24"/>
      <c r="B19" s="24"/>
      <c r="C19" s="24"/>
      <c r="D19" s="24"/>
      <c r="E19" s="48"/>
      <c r="F19" s="48"/>
      <c r="G19" s="94"/>
      <c r="H19" s="51"/>
      <c r="I19" s="51"/>
      <c r="J19" s="51"/>
      <c r="K19" s="51"/>
      <c r="L19" s="48"/>
      <c r="M19" s="48"/>
      <c r="N19" s="48"/>
      <c r="O19" s="48"/>
      <c r="P19" s="48"/>
      <c r="Q19" s="48"/>
      <c r="R19" s="20"/>
    </row>
    <row r="20" spans="1:18" ht="12.75" customHeight="1">
      <c r="A20" s="24"/>
      <c r="B20" s="24"/>
      <c r="C20" s="24"/>
      <c r="D20" s="24"/>
      <c r="E20" s="48"/>
      <c r="F20" s="48"/>
      <c r="G20" s="94"/>
      <c r="H20" s="51"/>
      <c r="I20" s="51"/>
      <c r="J20" s="51"/>
      <c r="K20" s="51"/>
      <c r="L20" s="48"/>
      <c r="M20" s="48"/>
      <c r="N20" s="48"/>
      <c r="O20" s="48"/>
      <c r="P20" s="48"/>
      <c r="Q20" s="48"/>
      <c r="R20" s="20"/>
    </row>
    <row r="21" spans="1:18" ht="12.75" customHeight="1">
      <c r="A21" s="24"/>
      <c r="B21" s="24"/>
      <c r="C21" s="24"/>
      <c r="D21" s="24"/>
      <c r="E21" s="48"/>
      <c r="F21" s="48"/>
      <c r="G21" s="110"/>
      <c r="H21" s="51"/>
      <c r="I21" s="51"/>
      <c r="J21" s="51"/>
      <c r="K21" s="51"/>
      <c r="L21" s="48"/>
      <c r="M21" s="48"/>
      <c r="N21" s="48"/>
      <c r="O21" s="48"/>
      <c r="P21" s="48"/>
      <c r="Q21" s="48"/>
      <c r="R21" s="20"/>
    </row>
    <row r="22" spans="1:18" ht="12.75" customHeight="1">
      <c r="A22" s="24"/>
      <c r="B22" s="24"/>
      <c r="C22" s="24"/>
      <c r="D22" s="24"/>
      <c r="E22" s="48"/>
      <c r="F22" s="48"/>
      <c r="G22" s="51"/>
      <c r="H22" s="51"/>
      <c r="I22" s="51"/>
      <c r="J22" s="51"/>
      <c r="K22" s="51"/>
      <c r="L22" s="48"/>
      <c r="M22" s="48"/>
      <c r="N22" s="48"/>
      <c r="O22" s="48"/>
      <c r="P22" s="48"/>
      <c r="Q22" s="48"/>
      <c r="R22" s="20"/>
    </row>
    <row r="23" spans="1:18" ht="12.75" customHeight="1">
      <c r="A23" s="24"/>
      <c r="B23" s="24"/>
      <c r="C23" s="24"/>
      <c r="D23" s="24"/>
      <c r="E23" s="48"/>
      <c r="F23" s="48"/>
      <c r="G23" s="51"/>
      <c r="H23" s="51"/>
      <c r="I23" s="51"/>
      <c r="J23" s="51"/>
      <c r="K23" s="51"/>
      <c r="L23" s="48"/>
      <c r="M23" s="48"/>
      <c r="N23" s="48"/>
      <c r="O23" s="48"/>
      <c r="P23" s="48"/>
      <c r="Q23" s="48"/>
      <c r="R23" s="20"/>
    </row>
    <row r="24" spans="1:18" ht="12.75" customHeight="1">
      <c r="A24" s="24"/>
      <c r="B24" s="24"/>
      <c r="C24" s="24"/>
      <c r="D24" s="24"/>
      <c r="E24" s="48"/>
      <c r="F24" s="48"/>
      <c r="G24" s="63"/>
      <c r="H24" s="51"/>
      <c r="I24" s="51"/>
      <c r="J24" s="51"/>
      <c r="K24" s="51"/>
      <c r="L24" s="48"/>
      <c r="M24" s="48"/>
      <c r="N24" s="48"/>
      <c r="O24" s="48"/>
      <c r="P24" s="48"/>
      <c r="Q24" s="48"/>
      <c r="R24" s="20"/>
    </row>
    <row r="25" spans="1:18" ht="12.75" customHeight="1">
      <c r="A25" s="24"/>
      <c r="B25" s="24"/>
      <c r="C25" s="24"/>
      <c r="D25" s="24"/>
      <c r="E25" s="48"/>
      <c r="F25" s="48"/>
      <c r="G25" s="94"/>
      <c r="H25" s="51"/>
      <c r="I25" s="51"/>
      <c r="J25" s="51"/>
      <c r="K25" s="51"/>
      <c r="L25" s="48"/>
      <c r="M25" s="48"/>
      <c r="N25" s="48"/>
      <c r="O25" s="48"/>
      <c r="P25" s="48"/>
      <c r="Q25" s="48"/>
      <c r="R25" s="20"/>
    </row>
    <row r="26" spans="1:18" ht="12.75" customHeight="1">
      <c r="A26" s="24"/>
      <c r="B26" s="24"/>
      <c r="C26" s="24"/>
      <c r="D26" s="24"/>
      <c r="E26" s="48"/>
      <c r="F26" s="61"/>
      <c r="G26" s="51"/>
      <c r="H26" s="51"/>
      <c r="I26" s="51"/>
      <c r="J26" s="51"/>
      <c r="K26" s="51"/>
      <c r="L26" s="48"/>
      <c r="M26" s="48"/>
      <c r="N26" s="48"/>
      <c r="O26" s="48"/>
      <c r="P26" s="48"/>
      <c r="Q26" s="48"/>
      <c r="R26" s="20"/>
    </row>
    <row r="27" spans="1:18" ht="12.75" customHeight="1">
      <c r="A27" s="24"/>
      <c r="B27" s="24"/>
      <c r="C27" s="24"/>
      <c r="D27" s="24"/>
      <c r="E27" s="48"/>
      <c r="F27" s="61"/>
      <c r="G27" s="51"/>
      <c r="H27" s="51"/>
      <c r="I27" s="51"/>
      <c r="J27" s="51"/>
      <c r="K27" s="51"/>
      <c r="L27" s="48"/>
      <c r="M27" s="48"/>
      <c r="N27" s="48"/>
      <c r="O27" s="48"/>
      <c r="P27" s="48"/>
      <c r="Q27" s="48"/>
      <c r="R27" s="20"/>
    </row>
    <row r="28" spans="1:18" ht="12.75" customHeight="1">
      <c r="A28" s="24"/>
      <c r="B28" s="24"/>
      <c r="C28" s="24"/>
      <c r="D28" s="24"/>
      <c r="E28" s="48"/>
      <c r="F28" s="63"/>
      <c r="G28" s="94"/>
      <c r="H28" s="51"/>
      <c r="I28" s="51"/>
      <c r="J28" s="51"/>
      <c r="K28" s="51"/>
      <c r="L28" s="48"/>
      <c r="M28" s="48"/>
      <c r="N28" s="48"/>
      <c r="O28" s="48"/>
      <c r="P28" s="48"/>
      <c r="Q28" s="48"/>
      <c r="R28" s="20"/>
    </row>
    <row r="29" spans="1:18" ht="12.75" customHeight="1">
      <c r="A29" s="24"/>
      <c r="B29" s="24"/>
      <c r="C29" s="24"/>
      <c r="D29" s="24"/>
      <c r="E29" s="48"/>
      <c r="F29" s="48"/>
      <c r="G29" s="51"/>
      <c r="H29" s="51"/>
      <c r="I29" s="51"/>
      <c r="J29" s="51"/>
      <c r="K29" s="51"/>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61"/>
      <c r="G31" s="61"/>
      <c r="H31" s="51"/>
      <c r="I31" s="51"/>
      <c r="J31" s="51"/>
      <c r="K31" s="51"/>
      <c r="L31" s="48"/>
      <c r="M31" s="48"/>
      <c r="N31" s="48"/>
      <c r="O31" s="48"/>
      <c r="P31" s="48"/>
      <c r="Q31" s="48"/>
      <c r="R31" s="20"/>
    </row>
    <row r="32" spans="1:18" ht="12.75" customHeight="1">
      <c r="A32" s="24"/>
      <c r="B32" s="24"/>
      <c r="C32" s="24"/>
      <c r="D32" s="24"/>
      <c r="E32" s="48"/>
      <c r="F32" s="63"/>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9"/>
      <c r="H49" s="59"/>
      <c r="I49" s="59"/>
      <c r="J49" s="59"/>
      <c r="K49" s="59"/>
      <c r="L49" s="48"/>
      <c r="M49" s="48"/>
      <c r="N49" s="48"/>
      <c r="O49" s="48"/>
      <c r="P49" s="48"/>
      <c r="Q49" s="48"/>
      <c r="R49" s="20"/>
    </row>
    <row r="50" spans="1:18" ht="12.75" customHeight="1">
      <c r="A50" s="24"/>
      <c r="B50" s="24"/>
      <c r="C50" s="24"/>
      <c r="D50" s="24"/>
      <c r="E50" s="48"/>
      <c r="F50" s="48"/>
      <c r="G50" s="55"/>
      <c r="H50" s="55"/>
      <c r="I50" s="55"/>
      <c r="J50" s="55"/>
      <c r="K50" s="55"/>
      <c r="L50" s="48"/>
      <c r="M50" s="48"/>
      <c r="N50" s="48"/>
      <c r="O50" s="48"/>
      <c r="P50" s="48"/>
      <c r="Q50" s="48"/>
      <c r="R50" s="20"/>
    </row>
    <row r="51" spans="1:18" ht="12.75" customHeight="1">
      <c r="A51" s="24"/>
      <c r="B51" s="24"/>
      <c r="C51" s="24"/>
      <c r="D51" s="24"/>
      <c r="E51" s="48"/>
      <c r="F51" s="48"/>
      <c r="G51" s="49"/>
      <c r="H51" s="49"/>
      <c r="I51" s="49"/>
      <c r="J51" s="49"/>
      <c r="K51" s="49"/>
      <c r="L51" s="48"/>
      <c r="M51" s="48"/>
      <c r="N51" s="48"/>
      <c r="O51" s="48"/>
      <c r="P51" s="48"/>
      <c r="Q51" s="48"/>
      <c r="R51" s="20"/>
    </row>
    <row r="52" spans="1:18" ht="12.75" customHeight="1">
      <c r="A52" s="24"/>
      <c r="B52" s="24"/>
      <c r="C52" s="24"/>
      <c r="D52" s="24"/>
      <c r="E52" s="48"/>
      <c r="F52" s="48"/>
      <c r="G52" s="48"/>
      <c r="H52" s="48"/>
      <c r="I52" s="48"/>
      <c r="J52" s="48"/>
      <c r="K52" s="48"/>
      <c r="L52" s="48"/>
      <c r="M52" s="48"/>
      <c r="N52" s="48"/>
      <c r="O52" s="48"/>
      <c r="P52" s="48"/>
      <c r="Q52" s="48"/>
      <c r="R52" s="20"/>
    </row>
    <row r="53" spans="1:18" ht="12.75" customHeight="1">
      <c r="A53" s="24"/>
      <c r="B53" s="24"/>
      <c r="C53" s="24"/>
      <c r="D53" s="24"/>
      <c r="E53" s="48"/>
      <c r="F53" s="48"/>
      <c r="G53" s="48"/>
      <c r="H53" s="48"/>
      <c r="I53" s="48"/>
      <c r="J53" s="48"/>
      <c r="K53" s="48"/>
      <c r="L53" s="48"/>
      <c r="M53" s="48"/>
      <c r="N53" s="48"/>
      <c r="O53" s="48"/>
      <c r="P53" s="48"/>
      <c r="Q53" s="48"/>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dimension ref="A1:S105"/>
  <sheetViews>
    <sheetView showGridLines="0" showRowColHeaders="0" zoomScalePageLayoutView="0" workbookViewId="0" topLeftCell="A1">
      <selection activeCell="R101" sqref="R10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101</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27</v>
      </c>
      <c r="B8" s="27"/>
      <c r="C8" s="27"/>
      <c r="D8" s="28"/>
      <c r="E8" s="28"/>
      <c r="F8" s="28"/>
      <c r="G8" s="28"/>
      <c r="H8" s="28"/>
      <c r="I8" s="28"/>
      <c r="J8" s="28"/>
      <c r="K8" s="28"/>
      <c r="L8" s="28"/>
      <c r="M8" s="28"/>
      <c r="N8" s="28"/>
      <c r="O8" s="28"/>
      <c r="P8" s="28"/>
      <c r="Q8" s="28"/>
      <c r="R8" s="28"/>
      <c r="S8" s="28"/>
    </row>
    <row r="9" spans="1:19" ht="12.75" customHeight="1">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c r="A10" s="28"/>
      <c r="B10" s="27" t="s">
        <v>104</v>
      </c>
      <c r="C10" s="27"/>
      <c r="D10" s="28"/>
      <c r="E10" s="41">
        <f>'1. Required Start-Up Funds'!H40</f>
        <v>0.07</v>
      </c>
      <c r="F10" s="28"/>
      <c r="G10" s="28"/>
      <c r="H10" s="28"/>
      <c r="I10" s="28"/>
      <c r="J10" s="28"/>
      <c r="K10" s="28"/>
      <c r="L10" s="28"/>
      <c r="M10" s="28"/>
      <c r="N10" s="28"/>
      <c r="O10" s="28"/>
      <c r="P10" s="28"/>
      <c r="Q10" s="28"/>
      <c r="R10" s="28"/>
      <c r="S10" s="28"/>
    </row>
    <row r="11" spans="1:19" ht="12.75" customHeight="1">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45</v>
      </c>
      <c r="C14" s="27"/>
      <c r="D14" s="28"/>
      <c r="E14" s="28"/>
      <c r="F14" s="28"/>
      <c r="G14" s="28"/>
      <c r="H14" s="28"/>
      <c r="I14" s="28"/>
      <c r="J14" s="28"/>
      <c r="K14" s="28"/>
      <c r="L14" s="28"/>
      <c r="M14" s="28"/>
      <c r="N14" s="28"/>
      <c r="O14" s="28"/>
      <c r="P14" s="28"/>
      <c r="Q14" s="28"/>
      <c r="R14" s="28"/>
      <c r="S14" s="28"/>
    </row>
    <row r="15" spans="1:19" ht="12.75" customHeight="1">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109</v>
      </c>
      <c r="D17" s="28"/>
      <c r="E17" s="28"/>
      <c r="F17" s="28"/>
      <c r="G17" s="75">
        <f>$E$9-G16</f>
        <v>0</v>
      </c>
      <c r="H17" s="75">
        <f>G17-H16</f>
        <v>0</v>
      </c>
      <c r="I17" s="75">
        <f aca="true" t="shared" si="0" ref="I17:R17">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c r="A18" s="28"/>
      <c r="B18" s="27" t="s">
        <v>56</v>
      </c>
      <c r="C18" s="27"/>
      <c r="D18" s="28"/>
      <c r="E18" s="28"/>
      <c r="F18" s="28"/>
      <c r="G18" s="75"/>
      <c r="H18" s="75"/>
      <c r="I18" s="75"/>
      <c r="J18" s="75"/>
      <c r="K18" s="75"/>
      <c r="L18" s="75"/>
      <c r="M18" s="75"/>
      <c r="N18" s="75"/>
      <c r="O18" s="75"/>
      <c r="P18" s="75"/>
      <c r="Q18" s="75"/>
      <c r="R18" s="75"/>
      <c r="S18" s="75"/>
    </row>
    <row r="19" spans="1:19" ht="12.75" customHeight="1">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109</v>
      </c>
      <c r="D21" s="28"/>
      <c r="E21" s="28"/>
      <c r="F21" s="28"/>
      <c r="G21" s="75">
        <f>R17-G20</f>
        <v>0</v>
      </c>
      <c r="H21" s="75">
        <f>G21-H20</f>
        <v>0</v>
      </c>
      <c r="I21" s="75">
        <f aca="true" t="shared" si="1" ref="I21:R2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c r="A22" s="28"/>
      <c r="B22" s="27" t="s">
        <v>46</v>
      </c>
      <c r="C22" s="27"/>
      <c r="D22" s="28"/>
      <c r="E22" s="28"/>
      <c r="F22" s="28"/>
      <c r="G22" s="75"/>
      <c r="H22" s="75"/>
      <c r="I22" s="75"/>
      <c r="J22" s="75"/>
      <c r="K22" s="75"/>
      <c r="L22" s="75"/>
      <c r="M22" s="75"/>
      <c r="N22" s="75"/>
      <c r="O22" s="75"/>
      <c r="P22" s="75"/>
      <c r="Q22" s="75"/>
      <c r="R22" s="75"/>
      <c r="S22" s="75"/>
    </row>
    <row r="23" spans="1:19" ht="12.75" customHeight="1">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109</v>
      </c>
      <c r="D25" s="28"/>
      <c r="E25" s="28"/>
      <c r="F25" s="28"/>
      <c r="G25" s="75">
        <f>R21-G24</f>
        <v>0</v>
      </c>
      <c r="H25" s="75">
        <f>G25-H24</f>
        <v>0</v>
      </c>
      <c r="I25" s="75">
        <f aca="true" t="shared" si="2" ref="I25:R25">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29</v>
      </c>
      <c r="B28" s="27"/>
      <c r="C28" s="27"/>
      <c r="D28" s="28"/>
      <c r="E28" s="28"/>
      <c r="F28" s="28"/>
      <c r="G28" s="28"/>
      <c r="H28" s="28"/>
      <c r="I28" s="28"/>
      <c r="J28" s="28"/>
      <c r="K28" s="28"/>
      <c r="L28" s="28"/>
      <c r="M28" s="28"/>
      <c r="N28" s="28"/>
      <c r="O28" s="28"/>
      <c r="P28" s="28"/>
      <c r="Q28" s="28"/>
      <c r="R28" s="28"/>
      <c r="S28" s="28"/>
    </row>
    <row r="29" spans="1:19" ht="12.75" customHeight="1">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45</v>
      </c>
      <c r="C34" s="27"/>
      <c r="D34" s="28"/>
      <c r="E34" s="28"/>
      <c r="F34" s="28"/>
      <c r="G34" s="28"/>
      <c r="H34" s="28"/>
      <c r="I34" s="28"/>
      <c r="J34" s="28"/>
      <c r="K34" s="28"/>
      <c r="L34" s="28"/>
      <c r="M34" s="28"/>
      <c r="N34" s="28"/>
      <c r="O34" s="28"/>
      <c r="P34" s="28"/>
      <c r="Q34" s="28"/>
      <c r="R34" s="28"/>
      <c r="S34" s="28"/>
    </row>
    <row r="35" spans="1:19" ht="12.75" customHeight="1">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109</v>
      </c>
      <c r="D37" s="28"/>
      <c r="E37" s="28"/>
      <c r="F37" s="28"/>
      <c r="G37" s="35">
        <f>E29-G36</f>
        <v>0</v>
      </c>
      <c r="H37" s="75">
        <f>G37-H36</f>
        <v>0</v>
      </c>
      <c r="I37" s="75">
        <f aca="true" t="shared" si="3" ref="I37:R37">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c r="A38" s="28"/>
      <c r="B38" s="27" t="s">
        <v>56</v>
      </c>
      <c r="C38" s="27"/>
      <c r="D38" s="28"/>
      <c r="E38" s="28"/>
      <c r="F38" s="28"/>
      <c r="G38" s="28"/>
      <c r="H38" s="28"/>
      <c r="I38" s="28"/>
      <c r="J38" s="28"/>
      <c r="K38" s="28"/>
      <c r="L38" s="28"/>
      <c r="M38" s="28"/>
      <c r="N38" s="28"/>
      <c r="O38" s="28"/>
      <c r="P38" s="28"/>
      <c r="Q38" s="28"/>
      <c r="R38" s="28"/>
      <c r="S38" s="28"/>
    </row>
    <row r="39" spans="1:19" ht="12.75" customHeight="1">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109</v>
      </c>
      <c r="D41" s="28"/>
      <c r="E41" s="28"/>
      <c r="F41" s="28"/>
      <c r="G41" s="75">
        <f>R37-G40</f>
        <v>0</v>
      </c>
      <c r="H41" s="109">
        <f>G41-H40</f>
        <v>0</v>
      </c>
      <c r="I41" s="109">
        <f aca="true" t="shared" si="4" ref="I41:R41">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c r="A42" s="28"/>
      <c r="B42" s="27" t="s">
        <v>46</v>
      </c>
      <c r="C42" s="27"/>
      <c r="D42" s="28"/>
      <c r="E42" s="28"/>
      <c r="F42" s="28"/>
      <c r="G42" s="28"/>
      <c r="H42" s="28"/>
      <c r="I42" s="28"/>
      <c r="J42" s="28"/>
      <c r="K42" s="28"/>
      <c r="L42" s="28"/>
      <c r="M42" s="28"/>
      <c r="N42" s="28"/>
      <c r="O42" s="28"/>
      <c r="P42" s="28"/>
      <c r="Q42" s="28"/>
      <c r="R42" s="28"/>
      <c r="S42" s="28"/>
    </row>
    <row r="43" spans="1:19" ht="12.75" customHeight="1">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109</v>
      </c>
      <c r="D45" s="28"/>
      <c r="E45" s="28"/>
      <c r="F45" s="28"/>
      <c r="G45" s="75">
        <f>R41-G44</f>
        <v>0</v>
      </c>
      <c r="H45" s="75">
        <f>G45-H44</f>
        <v>0</v>
      </c>
      <c r="I45" s="75">
        <f aca="true" t="shared" si="5" ref="I45:R4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7" t="s">
        <v>295</v>
      </c>
      <c r="B48" s="27"/>
      <c r="C48" s="27"/>
      <c r="D48" s="28"/>
      <c r="E48" s="28"/>
      <c r="F48" s="28"/>
      <c r="G48" s="28"/>
      <c r="H48" s="28"/>
      <c r="I48" s="28"/>
      <c r="J48" s="28"/>
      <c r="K48" s="28"/>
      <c r="L48" s="28"/>
      <c r="M48" s="28"/>
      <c r="N48" s="28"/>
      <c r="O48" s="28"/>
      <c r="P48" s="28"/>
      <c r="Q48" s="28"/>
      <c r="R48" s="28"/>
      <c r="S48" s="28"/>
    </row>
    <row r="49" spans="1:19" ht="12.75" customHeight="1">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c r="A50" s="28"/>
      <c r="B50" s="27" t="s">
        <v>104</v>
      </c>
      <c r="C50" s="27"/>
      <c r="D50" s="28"/>
      <c r="E50" s="41">
        <f>'1. Required Start-Up Funds'!H42</f>
        <v>0.07</v>
      </c>
      <c r="F50" s="28"/>
      <c r="G50" s="28"/>
      <c r="H50" s="28"/>
      <c r="I50" s="28"/>
      <c r="J50" s="28"/>
      <c r="K50" s="28"/>
      <c r="L50" s="28"/>
      <c r="M50" s="28"/>
      <c r="N50" s="28"/>
      <c r="O50" s="28"/>
      <c r="P50" s="28"/>
      <c r="Q50" s="28"/>
      <c r="R50" s="28"/>
      <c r="S50" s="28"/>
    </row>
    <row r="51" spans="1:19" ht="12.75" customHeight="1">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c r="A53" s="28"/>
      <c r="B53" s="27"/>
      <c r="C53" s="27"/>
      <c r="D53" s="28"/>
      <c r="E53" s="28"/>
      <c r="F53" s="28"/>
      <c r="G53" s="28"/>
      <c r="H53" s="28"/>
      <c r="I53" s="28"/>
      <c r="J53" s="28"/>
      <c r="K53" s="28"/>
      <c r="L53" s="28"/>
      <c r="M53" s="28"/>
      <c r="N53" s="28"/>
      <c r="O53" s="28"/>
      <c r="P53" s="28"/>
      <c r="Q53" s="28"/>
      <c r="R53" s="28"/>
      <c r="S53" s="28"/>
    </row>
    <row r="54" spans="1:19" ht="12">
      <c r="A54" s="28"/>
      <c r="B54" s="27" t="s">
        <v>45</v>
      </c>
      <c r="C54" s="27"/>
      <c r="D54" s="28"/>
      <c r="E54" s="28"/>
      <c r="F54" s="28"/>
      <c r="G54" s="28"/>
      <c r="H54" s="28"/>
      <c r="I54" s="28"/>
      <c r="J54" s="28"/>
      <c r="K54" s="28"/>
      <c r="L54" s="28"/>
      <c r="M54" s="28"/>
      <c r="N54" s="28"/>
      <c r="O54" s="28"/>
      <c r="P54" s="28"/>
      <c r="Q54" s="28"/>
      <c r="R54" s="28"/>
      <c r="S54" s="28"/>
    </row>
    <row r="55" spans="1:19" ht="1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ht="1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ht="12">
      <c r="A57" s="28"/>
      <c r="B57" s="27"/>
      <c r="C57" s="27" t="s">
        <v>109</v>
      </c>
      <c r="D57" s="28"/>
      <c r="E57" s="28"/>
      <c r="F57" s="28"/>
      <c r="G57" s="35">
        <f>E49-G56</f>
        <v>0</v>
      </c>
      <c r="H57" s="75">
        <f aca="true" t="shared" si="6" ref="H57:R57">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ht="12">
      <c r="A58" s="28"/>
      <c r="B58" s="27" t="s">
        <v>56</v>
      </c>
      <c r="C58" s="27"/>
      <c r="D58" s="28"/>
      <c r="E58" s="28"/>
      <c r="F58" s="28"/>
      <c r="G58" s="28"/>
      <c r="H58" s="28"/>
      <c r="I58" s="28"/>
      <c r="J58" s="28"/>
      <c r="K58" s="28"/>
      <c r="L58" s="28"/>
      <c r="M58" s="28"/>
      <c r="N58" s="28"/>
      <c r="O58" s="28"/>
      <c r="P58" s="28"/>
      <c r="Q58" s="28"/>
      <c r="R58" s="28"/>
      <c r="S58" s="28"/>
    </row>
    <row r="59" spans="1:19" ht="1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ht="1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ht="12">
      <c r="A61" s="28"/>
      <c r="B61" s="27"/>
      <c r="C61" s="27" t="s">
        <v>109</v>
      </c>
      <c r="D61" s="28"/>
      <c r="E61" s="28"/>
      <c r="F61" s="28"/>
      <c r="G61" s="75">
        <f>R57-G60</f>
        <v>0</v>
      </c>
      <c r="H61" s="109">
        <f aca="true" t="shared" si="7" ref="H61:R61">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ht="12">
      <c r="A62" s="28"/>
      <c r="B62" s="27" t="s">
        <v>46</v>
      </c>
      <c r="C62" s="27"/>
      <c r="D62" s="28"/>
      <c r="E62" s="28"/>
      <c r="F62" s="28"/>
      <c r="G62" s="28"/>
      <c r="H62" s="28"/>
      <c r="I62" s="28"/>
      <c r="J62" s="28"/>
      <c r="K62" s="28"/>
      <c r="L62" s="28"/>
      <c r="M62" s="28"/>
      <c r="N62" s="28"/>
      <c r="O62" s="28"/>
      <c r="P62" s="28"/>
      <c r="Q62" s="28"/>
      <c r="R62" s="28"/>
      <c r="S62" s="28"/>
    </row>
    <row r="63" spans="1:19" ht="1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ht="1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ht="12">
      <c r="A65" s="28"/>
      <c r="B65" s="27"/>
      <c r="C65" s="27" t="s">
        <v>109</v>
      </c>
      <c r="D65" s="28"/>
      <c r="E65" s="28"/>
      <c r="F65" s="28"/>
      <c r="G65" s="75">
        <f>R61-G64</f>
        <v>0</v>
      </c>
      <c r="H65" s="75">
        <f aca="true" t="shared" si="8" ref="H65:R65">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ht="12">
      <c r="A68" s="27" t="s">
        <v>296</v>
      </c>
      <c r="B68" s="27"/>
      <c r="C68" s="27"/>
      <c r="D68" s="28"/>
      <c r="E68" s="28"/>
      <c r="F68" s="28"/>
      <c r="G68" s="28"/>
      <c r="H68" s="28"/>
      <c r="I68" s="28"/>
      <c r="J68" s="28"/>
      <c r="K68" s="28"/>
      <c r="L68" s="28"/>
      <c r="M68" s="28"/>
      <c r="N68" s="28"/>
      <c r="O68" s="28"/>
      <c r="P68" s="28"/>
      <c r="Q68" s="28"/>
      <c r="R68" s="28"/>
      <c r="S68" s="28"/>
    </row>
    <row r="69" spans="1:19" ht="1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ht="1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ht="1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ht="12">
      <c r="A72" s="28"/>
      <c r="B72" s="27" t="s">
        <v>108</v>
      </c>
      <c r="C72" s="27"/>
      <c r="D72" s="28"/>
      <c r="E72" s="39">
        <f>ABS(PMT(E70/12,E71,E69))</f>
        <v>0</v>
      </c>
      <c r="F72" s="28"/>
      <c r="G72" s="28"/>
      <c r="H72" s="28"/>
      <c r="I72" s="28"/>
      <c r="J72" s="28"/>
      <c r="K72" s="28"/>
      <c r="L72" s="28"/>
      <c r="M72" s="28"/>
      <c r="N72" s="28"/>
      <c r="O72" s="28"/>
      <c r="P72" s="28"/>
      <c r="Q72" s="28"/>
      <c r="R72" s="28"/>
      <c r="S72" s="28"/>
    </row>
    <row r="73" spans="1:19" ht="12">
      <c r="A73" s="28"/>
      <c r="B73" s="27"/>
      <c r="C73" s="27"/>
      <c r="D73" s="28"/>
      <c r="E73" s="28"/>
      <c r="F73" s="28"/>
      <c r="G73" s="28"/>
      <c r="H73" s="28"/>
      <c r="I73" s="28"/>
      <c r="J73" s="28"/>
      <c r="K73" s="28"/>
      <c r="L73" s="28"/>
      <c r="M73" s="28"/>
      <c r="N73" s="28"/>
      <c r="O73" s="28"/>
      <c r="P73" s="28"/>
      <c r="Q73" s="28"/>
      <c r="R73" s="28"/>
      <c r="S73" s="28"/>
    </row>
    <row r="74" spans="1:19" ht="12">
      <c r="A74" s="28"/>
      <c r="B74" s="27" t="s">
        <v>45</v>
      </c>
      <c r="C74" s="27"/>
      <c r="D74" s="28"/>
      <c r="E74" s="28"/>
      <c r="F74" s="28"/>
      <c r="G74" s="28"/>
      <c r="H74" s="28"/>
      <c r="I74" s="28"/>
      <c r="J74" s="28"/>
      <c r="K74" s="28"/>
      <c r="L74" s="28"/>
      <c r="M74" s="28"/>
      <c r="N74" s="28"/>
      <c r="O74" s="28"/>
      <c r="P74" s="28"/>
      <c r="Q74" s="28"/>
      <c r="R74" s="28"/>
      <c r="S74" s="28"/>
    </row>
    <row r="75" spans="1:19" ht="1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ht="1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ht="12">
      <c r="A77" s="28"/>
      <c r="B77" s="27"/>
      <c r="C77" s="27" t="s">
        <v>109</v>
      </c>
      <c r="D77" s="28"/>
      <c r="E77" s="28"/>
      <c r="F77" s="28"/>
      <c r="G77" s="35">
        <f>E69-G76</f>
        <v>0</v>
      </c>
      <c r="H77" s="75">
        <f aca="true" t="shared" si="9" ref="H77:R77">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ht="12">
      <c r="A78" s="28"/>
      <c r="B78" s="27" t="s">
        <v>56</v>
      </c>
      <c r="C78" s="27"/>
      <c r="D78" s="28"/>
      <c r="E78" s="28"/>
      <c r="F78" s="28"/>
      <c r="G78" s="28"/>
      <c r="H78" s="28"/>
      <c r="I78" s="28"/>
      <c r="J78" s="28"/>
      <c r="K78" s="28"/>
      <c r="L78" s="28"/>
      <c r="M78" s="28"/>
      <c r="N78" s="28"/>
      <c r="O78" s="28"/>
      <c r="P78" s="28"/>
      <c r="Q78" s="28"/>
      <c r="R78" s="28"/>
      <c r="S78" s="28"/>
    </row>
    <row r="79" spans="1:19" ht="1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ht="1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ht="12">
      <c r="A81" s="28"/>
      <c r="B81" s="27"/>
      <c r="C81" s="27" t="s">
        <v>109</v>
      </c>
      <c r="D81" s="28"/>
      <c r="E81" s="28"/>
      <c r="F81" s="28"/>
      <c r="G81" s="75">
        <f>R77-G80</f>
        <v>0</v>
      </c>
      <c r="H81" s="109">
        <f aca="true" t="shared" si="10" ref="H81:R81">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ht="12">
      <c r="A82" s="28"/>
      <c r="B82" s="27" t="s">
        <v>46</v>
      </c>
      <c r="C82" s="27"/>
      <c r="D82" s="28"/>
      <c r="E82" s="28"/>
      <c r="F82" s="28"/>
      <c r="G82" s="28"/>
      <c r="H82" s="28"/>
      <c r="I82" s="28"/>
      <c r="J82" s="28"/>
      <c r="K82" s="28"/>
      <c r="L82" s="28"/>
      <c r="M82" s="28"/>
      <c r="N82" s="28"/>
      <c r="O82" s="28"/>
      <c r="P82" s="28"/>
      <c r="Q82" s="28"/>
      <c r="R82" s="28"/>
      <c r="S82" s="28"/>
    </row>
    <row r="83" spans="1:19" ht="1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ht="1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ht="12">
      <c r="A85" s="28"/>
      <c r="B85" s="27"/>
      <c r="C85" s="27" t="s">
        <v>109</v>
      </c>
      <c r="D85" s="28"/>
      <c r="E85" s="28"/>
      <c r="F85" s="28"/>
      <c r="G85" s="75">
        <f>R81-G84</f>
        <v>0</v>
      </c>
      <c r="H85" s="75">
        <f aca="true" t="shared" si="11" ref="H85:R85">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ht="12">
      <c r="A88" s="27" t="s">
        <v>297</v>
      </c>
      <c r="B88" s="27"/>
      <c r="C88" s="27"/>
      <c r="D88" s="28"/>
      <c r="E88" s="28"/>
      <c r="F88" s="28"/>
      <c r="G88" s="28"/>
      <c r="H88" s="28"/>
      <c r="I88" s="28"/>
      <c r="J88" s="28"/>
      <c r="K88" s="28"/>
      <c r="L88" s="28"/>
      <c r="M88" s="28"/>
      <c r="N88" s="28"/>
      <c r="O88" s="28"/>
      <c r="P88" s="28"/>
      <c r="Q88" s="28"/>
      <c r="R88" s="28"/>
      <c r="S88" s="28"/>
    </row>
    <row r="89" spans="1:19" ht="1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ht="1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ht="1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ht="12">
      <c r="A92" s="28"/>
      <c r="B92" s="27" t="s">
        <v>108</v>
      </c>
      <c r="C92" s="27"/>
      <c r="D92" s="28"/>
      <c r="E92" s="39">
        <f>ABS(PMT(E90/12,E91,E89))</f>
        <v>0</v>
      </c>
      <c r="F92" s="28"/>
      <c r="G92" s="28"/>
      <c r="H92" s="28"/>
      <c r="I92" s="28"/>
      <c r="J92" s="28"/>
      <c r="K92" s="28"/>
      <c r="L92" s="28"/>
      <c r="M92" s="28"/>
      <c r="N92" s="28"/>
      <c r="O92" s="28"/>
      <c r="P92" s="28"/>
      <c r="Q92" s="28"/>
      <c r="R92" s="28"/>
      <c r="S92" s="28"/>
    </row>
    <row r="93" spans="1:19" ht="12">
      <c r="A93" s="28"/>
      <c r="B93" s="27"/>
      <c r="C93" s="27"/>
      <c r="D93" s="28"/>
      <c r="E93" s="28"/>
      <c r="F93" s="28"/>
      <c r="G93" s="28"/>
      <c r="H93" s="28"/>
      <c r="I93" s="28"/>
      <c r="J93" s="28"/>
      <c r="K93" s="28"/>
      <c r="L93" s="28"/>
      <c r="M93" s="28"/>
      <c r="N93" s="28"/>
      <c r="O93" s="28"/>
      <c r="P93" s="28"/>
      <c r="Q93" s="28"/>
      <c r="R93" s="28"/>
      <c r="S93" s="28"/>
    </row>
    <row r="94" spans="1:19" ht="12">
      <c r="A94" s="28"/>
      <c r="B94" s="27" t="s">
        <v>45</v>
      </c>
      <c r="C94" s="27"/>
      <c r="D94" s="28"/>
      <c r="E94" s="28"/>
      <c r="F94" s="28"/>
      <c r="G94" s="28"/>
      <c r="H94" s="28"/>
      <c r="I94" s="28"/>
      <c r="J94" s="28"/>
      <c r="K94" s="28"/>
      <c r="L94" s="28"/>
      <c r="M94" s="28"/>
      <c r="N94" s="28"/>
      <c r="O94" s="28"/>
      <c r="P94" s="28"/>
      <c r="Q94" s="28"/>
      <c r="R94" s="28"/>
      <c r="S94" s="28"/>
    </row>
    <row r="95" spans="1:19" ht="1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ht="1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ht="12">
      <c r="A97" s="28"/>
      <c r="B97" s="27"/>
      <c r="C97" s="27" t="s">
        <v>109</v>
      </c>
      <c r="D97" s="28"/>
      <c r="E97" s="28"/>
      <c r="F97" s="28"/>
      <c r="G97" s="35">
        <f>E89-G96</f>
        <v>0</v>
      </c>
      <c r="H97" s="75">
        <f aca="true" t="shared" si="12" ref="H97:R97">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ht="12">
      <c r="A98" s="28"/>
      <c r="B98" s="27" t="s">
        <v>56</v>
      </c>
      <c r="C98" s="27"/>
      <c r="D98" s="28"/>
      <c r="E98" s="28"/>
      <c r="F98" s="28"/>
      <c r="G98" s="28"/>
      <c r="H98" s="28"/>
      <c r="I98" s="28"/>
      <c r="J98" s="28"/>
      <c r="K98" s="28"/>
      <c r="L98" s="28"/>
      <c r="M98" s="28"/>
      <c r="N98" s="28"/>
      <c r="O98" s="28"/>
      <c r="P98" s="28"/>
      <c r="Q98" s="28"/>
      <c r="R98" s="28"/>
      <c r="S98" s="28"/>
    </row>
    <row r="99" spans="1:19" ht="1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ht="1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ht="12">
      <c r="A101" s="28"/>
      <c r="B101" s="27"/>
      <c r="C101" s="27" t="s">
        <v>109</v>
      </c>
      <c r="D101" s="28"/>
      <c r="E101" s="28"/>
      <c r="F101" s="28"/>
      <c r="G101" s="75">
        <f>R97-G100</f>
        <v>0</v>
      </c>
      <c r="H101" s="109">
        <f aca="true" t="shared" si="13" ref="H101:R101">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ht="12">
      <c r="A102" s="28"/>
      <c r="B102" s="27" t="s">
        <v>46</v>
      </c>
      <c r="C102" s="27"/>
      <c r="D102" s="28"/>
      <c r="E102" s="28"/>
      <c r="F102" s="28"/>
      <c r="G102" s="28"/>
      <c r="H102" s="28"/>
      <c r="I102" s="28"/>
      <c r="J102" s="28"/>
      <c r="K102" s="28"/>
      <c r="L102" s="28"/>
      <c r="M102" s="28"/>
      <c r="N102" s="28"/>
      <c r="O102" s="28"/>
      <c r="P102" s="28"/>
      <c r="Q102" s="28"/>
      <c r="R102" s="28"/>
      <c r="S102" s="28"/>
    </row>
    <row r="103" spans="1:19" ht="1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ht="1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ht="12">
      <c r="A105" s="28"/>
      <c r="B105" s="27"/>
      <c r="C105" s="27" t="s">
        <v>109</v>
      </c>
      <c r="D105" s="28"/>
      <c r="E105" s="28"/>
      <c r="F105" s="28"/>
      <c r="G105" s="75">
        <f>R101-G104</f>
        <v>0</v>
      </c>
      <c r="H105" s="75">
        <f aca="true" t="shared" si="14" ref="H105:R105">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 sqref="K4"/>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241</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c r="A6" s="120" t="s">
        <v>255</v>
      </c>
      <c r="E6" s="42"/>
      <c r="F6" s="42"/>
      <c r="G6" s="42"/>
      <c r="H6" s="48"/>
      <c r="I6" s="42"/>
      <c r="J6" s="42"/>
      <c r="K6" s="42"/>
      <c r="L6" s="42"/>
      <c r="M6" s="42"/>
      <c r="N6" s="42"/>
      <c r="O6" s="42"/>
      <c r="P6" s="42"/>
      <c r="Q6" s="42"/>
    </row>
    <row r="7" spans="1:17" ht="12.75" customHeight="1">
      <c r="A7" s="120" t="s">
        <v>256</v>
      </c>
      <c r="E7" s="42"/>
      <c r="F7" s="42"/>
      <c r="G7" s="42"/>
      <c r="H7" s="48"/>
      <c r="I7" s="42"/>
      <c r="J7" s="42"/>
      <c r="K7" s="42"/>
      <c r="L7" s="42"/>
      <c r="M7" s="42"/>
      <c r="N7" s="42"/>
      <c r="O7" s="42"/>
      <c r="P7" s="42"/>
      <c r="Q7" s="42"/>
    </row>
    <row r="8" spans="1:17" ht="12.75" customHeight="1">
      <c r="A8" s="120" t="s">
        <v>257</v>
      </c>
      <c r="E8" s="42"/>
      <c r="F8" s="42"/>
      <c r="G8" s="42"/>
      <c r="H8" s="48"/>
      <c r="I8" s="42"/>
      <c r="J8" s="42"/>
      <c r="K8" s="42"/>
      <c r="L8" s="42"/>
      <c r="M8" s="42"/>
      <c r="N8" s="42"/>
      <c r="O8" s="42"/>
      <c r="P8" s="42"/>
      <c r="Q8" s="42"/>
    </row>
    <row r="9" spans="5:17" ht="12.75" customHeight="1">
      <c r="E9" s="42"/>
      <c r="F9" s="42"/>
      <c r="G9" s="42"/>
      <c r="H9" s="48"/>
      <c r="I9" s="42"/>
      <c r="J9" s="42"/>
      <c r="K9" s="42"/>
      <c r="L9" s="42"/>
      <c r="M9" s="42"/>
      <c r="N9" s="42"/>
      <c r="O9" s="42"/>
      <c r="P9" s="42"/>
      <c r="Q9" s="42"/>
    </row>
    <row r="10" spans="5:17" ht="12.75" customHeight="1">
      <c r="E10" s="42"/>
      <c r="F10" s="42"/>
      <c r="G10" s="42"/>
      <c r="H10" s="48"/>
      <c r="I10" s="42"/>
      <c r="J10" s="42"/>
      <c r="K10" s="42"/>
      <c r="L10" s="42"/>
      <c r="M10" s="42"/>
      <c r="N10" s="42"/>
      <c r="O10" s="42"/>
      <c r="P10" s="42"/>
      <c r="Q10" s="42"/>
    </row>
    <row r="11" spans="1:18" ht="12.75" customHeight="1">
      <c r="A11" s="24" t="s">
        <v>241</v>
      </c>
      <c r="B11" s="24"/>
      <c r="C11" s="24"/>
      <c r="D11" s="24"/>
      <c r="E11" s="48"/>
      <c r="F11" s="46"/>
      <c r="G11" s="46" t="s">
        <v>242</v>
      </c>
      <c r="H11" s="46"/>
      <c r="I11" s="115" t="s">
        <v>243</v>
      </c>
      <c r="J11" s="46"/>
      <c r="K11" s="46"/>
      <c r="L11" s="48"/>
      <c r="M11" s="46"/>
      <c r="N11" s="48"/>
      <c r="O11" s="48"/>
      <c r="P11" s="48"/>
      <c r="Q11" s="48"/>
      <c r="R11" s="20"/>
    </row>
    <row r="12" spans="1:18" ht="12.75" customHeight="1">
      <c r="A12" s="24"/>
      <c r="B12" s="1" t="s">
        <v>244</v>
      </c>
      <c r="C12" s="24"/>
      <c r="D12" s="24"/>
      <c r="E12" s="48"/>
      <c r="F12" s="48"/>
      <c r="G12" s="49"/>
      <c r="H12" s="48"/>
      <c r="I12" s="94"/>
      <c r="J12" s="48"/>
      <c r="K12" s="48"/>
      <c r="L12" s="48"/>
      <c r="M12" s="48"/>
      <c r="N12" s="48"/>
      <c r="O12" s="48"/>
      <c r="P12" s="48"/>
      <c r="Q12" s="48"/>
      <c r="R12" s="20"/>
    </row>
    <row r="13" spans="1:18" ht="12.75" customHeight="1">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c r="A15" s="24"/>
      <c r="G15" s="177"/>
      <c r="H15" s="48"/>
      <c r="I15" s="116"/>
      <c r="J15" s="94"/>
      <c r="K15" s="94"/>
      <c r="L15" s="48"/>
      <c r="M15" s="48"/>
      <c r="N15" s="48"/>
      <c r="O15" s="48"/>
      <c r="P15" s="48"/>
      <c r="Q15" s="48"/>
      <c r="R15" s="20"/>
    </row>
    <row r="16" spans="1:18" ht="12.75" customHeight="1">
      <c r="A16" s="24"/>
      <c r="B16" s="24" t="s">
        <v>247</v>
      </c>
      <c r="C16" s="24"/>
      <c r="D16" s="24"/>
      <c r="E16" s="48"/>
      <c r="F16" s="48"/>
      <c r="G16" s="177"/>
      <c r="H16" s="48"/>
      <c r="I16" s="116"/>
      <c r="J16" s="94"/>
      <c r="K16" s="94"/>
      <c r="L16" s="48"/>
      <c r="M16" s="48"/>
      <c r="N16" s="48"/>
      <c r="O16" s="48"/>
      <c r="P16" s="48"/>
      <c r="Q16" s="48"/>
      <c r="R16" s="20"/>
    </row>
    <row r="17" spans="1:18" ht="12.75" customHeight="1">
      <c r="A17" s="24"/>
      <c r="B17" s="24"/>
      <c r="C17" s="24" t="s">
        <v>248</v>
      </c>
      <c r="D17" s="24"/>
      <c r="E17" s="48"/>
      <c r="F17" s="48"/>
      <c r="G17" s="176">
        <f>'1. Required Start-Up Funds'!H40</f>
        <v>0.07</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c r="A19" s="24"/>
      <c r="B19" s="99"/>
      <c r="D19" s="99"/>
      <c r="E19" s="18"/>
      <c r="F19" s="18"/>
      <c r="G19" s="99"/>
      <c r="H19" s="49"/>
      <c r="I19" s="118"/>
      <c r="J19" s="51"/>
      <c r="K19" s="51"/>
      <c r="L19" s="48"/>
      <c r="M19" s="48"/>
      <c r="N19" s="48"/>
      <c r="O19" s="48"/>
      <c r="P19" s="48"/>
      <c r="Q19" s="48"/>
      <c r="R19" s="20"/>
    </row>
    <row r="20" spans="1:18" ht="12.75" customHeight="1">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c r="A22" s="24"/>
      <c r="B22" s="24"/>
      <c r="D22" s="24"/>
      <c r="E22" s="48"/>
      <c r="F22" s="48"/>
      <c r="G22" s="180"/>
      <c r="H22" s="51"/>
      <c r="I22" s="118"/>
      <c r="J22" s="51"/>
      <c r="K22" s="51"/>
      <c r="L22" s="48"/>
      <c r="M22" s="48"/>
      <c r="N22" s="48"/>
      <c r="O22" s="48"/>
      <c r="P22" s="48"/>
      <c r="Q22" s="48"/>
      <c r="R22" s="20"/>
    </row>
    <row r="23" spans="1:18" ht="12.75" customHeight="1">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c r="A24" s="24"/>
      <c r="B24" s="24"/>
      <c r="C24" s="24"/>
      <c r="D24" s="24"/>
      <c r="E24" s="48"/>
      <c r="F24" s="48"/>
      <c r="G24" s="176"/>
      <c r="H24" s="51"/>
      <c r="I24" s="118"/>
      <c r="J24" s="51"/>
      <c r="K24" s="51"/>
      <c r="L24" s="48"/>
      <c r="M24" s="48"/>
      <c r="N24" s="48"/>
      <c r="O24" s="48"/>
      <c r="P24" s="48"/>
      <c r="Q24" s="48"/>
      <c r="R24" s="20"/>
    </row>
    <row r="25" spans="1:18" ht="12.75" customHeight="1">
      <c r="A25" s="24"/>
      <c r="B25" s="24" t="s">
        <v>253</v>
      </c>
      <c r="C25" s="24"/>
      <c r="D25" s="24"/>
      <c r="E25" s="48"/>
      <c r="F25" s="48"/>
      <c r="G25" s="176"/>
      <c r="H25" s="51"/>
      <c r="I25" s="118"/>
      <c r="J25" s="51"/>
      <c r="K25" s="51"/>
      <c r="L25" s="48"/>
      <c r="M25" s="48"/>
      <c r="N25" s="48"/>
      <c r="O25" s="48"/>
      <c r="P25" s="48"/>
      <c r="Q25" s="48"/>
      <c r="R25" s="20"/>
    </row>
    <row r="26" spans="1:18" ht="12.75" customHeight="1">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c r="A32" s="24"/>
      <c r="B32" s="24"/>
      <c r="C32" s="24"/>
      <c r="D32" s="24"/>
      <c r="E32" s="48"/>
      <c r="F32" s="61"/>
      <c r="G32" s="180"/>
      <c r="H32" s="51"/>
      <c r="I32" s="118"/>
      <c r="J32" s="51"/>
      <c r="K32" s="51"/>
      <c r="L32" s="48"/>
      <c r="M32" s="48"/>
      <c r="N32" s="48"/>
      <c r="O32" s="48"/>
      <c r="P32" s="48"/>
      <c r="Q32" s="48"/>
      <c r="R32" s="20"/>
    </row>
    <row r="33" spans="1:18" ht="12.75" customHeight="1">
      <c r="A33" s="24"/>
      <c r="B33" s="24" t="s">
        <v>262</v>
      </c>
      <c r="C33" s="24"/>
      <c r="D33" s="24"/>
      <c r="E33" s="48"/>
      <c r="F33" s="63"/>
      <c r="G33" s="110"/>
      <c r="H33" s="51"/>
      <c r="I33" s="118"/>
      <c r="J33" s="51"/>
      <c r="K33" s="51"/>
      <c r="L33" s="48"/>
      <c r="M33" s="48"/>
      <c r="N33" s="48"/>
      <c r="O33" s="48"/>
      <c r="P33" s="48"/>
      <c r="Q33" s="48"/>
      <c r="R33" s="20"/>
    </row>
    <row r="34" spans="1:18" ht="12.75" customHeight="1">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c r="A37" s="24"/>
      <c r="B37" s="24"/>
      <c r="C37" s="24"/>
      <c r="D37" s="24"/>
      <c r="E37" s="48"/>
      <c r="F37" s="63"/>
      <c r="G37" s="180"/>
      <c r="H37" s="51"/>
      <c r="I37" s="118"/>
      <c r="J37" s="51"/>
      <c r="K37" s="51"/>
      <c r="L37" s="48"/>
      <c r="M37" s="48"/>
      <c r="N37" s="48"/>
      <c r="O37" s="48"/>
      <c r="P37" s="48"/>
      <c r="Q37" s="48"/>
      <c r="R37" s="20"/>
    </row>
    <row r="38" spans="1:18" ht="12.75" customHeight="1">
      <c r="A38" s="24"/>
      <c r="B38" s="24" t="s">
        <v>264</v>
      </c>
      <c r="C38" s="24"/>
      <c r="D38" s="24"/>
      <c r="E38" s="48"/>
      <c r="F38" s="48"/>
      <c r="G38" s="180"/>
      <c r="H38" s="51"/>
      <c r="I38" s="118"/>
      <c r="J38" s="51"/>
      <c r="K38" s="51"/>
      <c r="L38" s="48"/>
      <c r="M38" s="48"/>
      <c r="N38" s="48"/>
      <c r="O38" s="48"/>
      <c r="P38" s="48"/>
      <c r="Q38" s="48"/>
      <c r="R38" s="20"/>
    </row>
    <row r="39" spans="1:18" ht="12.75" customHeight="1">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c r="A42" s="24"/>
      <c r="B42" s="24"/>
      <c r="C42" s="24"/>
      <c r="D42" s="24"/>
      <c r="E42" s="48"/>
      <c r="F42" s="48"/>
      <c r="G42" s="180"/>
      <c r="H42" s="51"/>
      <c r="I42" s="118"/>
      <c r="J42" s="51"/>
      <c r="K42" s="51"/>
      <c r="L42" s="48"/>
      <c r="M42" s="48"/>
      <c r="N42" s="48"/>
      <c r="O42" s="48"/>
      <c r="P42" s="48"/>
      <c r="Q42" s="48"/>
      <c r="R42" s="20"/>
    </row>
    <row r="43" spans="1:18" ht="12.75" customHeight="1">
      <c r="A43" s="24"/>
      <c r="B43" s="24" t="s">
        <v>189</v>
      </c>
      <c r="C43" s="24"/>
      <c r="D43" s="24"/>
      <c r="E43" s="48"/>
      <c r="F43" s="48"/>
      <c r="G43" s="180"/>
      <c r="H43" s="51"/>
      <c r="I43" s="118"/>
      <c r="J43" s="51"/>
      <c r="K43" s="51"/>
      <c r="L43" s="48"/>
      <c r="M43" s="48"/>
      <c r="N43" s="48"/>
      <c r="O43" s="48"/>
      <c r="P43" s="48"/>
      <c r="Q43" s="48"/>
      <c r="R43" s="20"/>
    </row>
    <row r="44" spans="1:18" ht="12.75" customHeight="1">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1"/>
      <c r="H46" s="51"/>
      <c r="I46" s="51"/>
      <c r="J46" s="51"/>
      <c r="K46" s="51"/>
      <c r="L46" s="48"/>
      <c r="M46" s="48"/>
      <c r="N46" s="48"/>
      <c r="O46" s="48"/>
      <c r="P46" s="48"/>
      <c r="Q46" s="48"/>
      <c r="R46" s="20"/>
    </row>
    <row r="47" spans="1:18" ht="12.75" customHeight="1">
      <c r="A47" s="24"/>
      <c r="B47" s="24"/>
      <c r="C47" s="24"/>
      <c r="D47" s="24"/>
      <c r="E47" s="48"/>
      <c r="F47" s="48"/>
      <c r="G47" s="51"/>
      <c r="H47" s="51"/>
      <c r="I47" s="51"/>
      <c r="J47" s="51"/>
      <c r="K47" s="51"/>
      <c r="L47" s="48"/>
      <c r="M47" s="48"/>
      <c r="N47" s="48"/>
      <c r="O47" s="48"/>
      <c r="P47" s="48"/>
      <c r="Q47" s="48"/>
      <c r="R47" s="20"/>
    </row>
    <row r="48" spans="1:18" ht="12.75" customHeight="1">
      <c r="A48" s="24"/>
      <c r="B48" s="24"/>
      <c r="C48" s="24"/>
      <c r="D48" s="24"/>
      <c r="E48" s="48"/>
      <c r="F48" s="48"/>
      <c r="G48" s="51"/>
      <c r="H48" s="51"/>
      <c r="I48" s="51"/>
      <c r="J48" s="51"/>
      <c r="K48" s="51"/>
      <c r="L48" s="48"/>
      <c r="M48" s="48"/>
      <c r="N48" s="48"/>
      <c r="O48" s="48"/>
      <c r="P48" s="48"/>
      <c r="Q48" s="48"/>
      <c r="R48" s="20"/>
    </row>
    <row r="49" spans="1:18" ht="12.75" customHeight="1">
      <c r="A49" s="24"/>
      <c r="B49" s="24"/>
      <c r="C49" s="24"/>
      <c r="D49" s="24"/>
      <c r="E49" s="48"/>
      <c r="F49" s="48"/>
      <c r="G49" s="51"/>
      <c r="H49" s="51"/>
      <c r="I49" s="51"/>
      <c r="J49" s="51"/>
      <c r="K49" s="51"/>
      <c r="L49" s="48"/>
      <c r="M49" s="48"/>
      <c r="N49" s="48"/>
      <c r="O49" s="48"/>
      <c r="P49" s="48"/>
      <c r="Q49" s="48"/>
      <c r="R49" s="20"/>
    </row>
    <row r="50" spans="1:18" ht="12.75" customHeight="1">
      <c r="A50" s="24"/>
      <c r="B50" s="24"/>
      <c r="C50" s="24"/>
      <c r="D50" s="24"/>
      <c r="E50" s="48"/>
      <c r="F50" s="48"/>
      <c r="G50" s="51"/>
      <c r="H50" s="51"/>
      <c r="I50" s="51"/>
      <c r="J50" s="51"/>
      <c r="K50" s="51"/>
      <c r="L50" s="48"/>
      <c r="M50" s="48"/>
      <c r="N50" s="48"/>
      <c r="O50" s="48"/>
      <c r="P50" s="48"/>
      <c r="Q50" s="48"/>
      <c r="R50" s="20"/>
    </row>
    <row r="51" spans="1:18" ht="12.75" customHeight="1">
      <c r="A51" s="24"/>
      <c r="B51" s="24"/>
      <c r="C51" s="24"/>
      <c r="D51" s="24"/>
      <c r="E51" s="48"/>
      <c r="F51" s="48"/>
      <c r="G51" s="51"/>
      <c r="H51" s="51"/>
      <c r="I51" s="51"/>
      <c r="J51" s="51"/>
      <c r="K51" s="51"/>
      <c r="L51" s="48"/>
      <c r="M51" s="48"/>
      <c r="N51" s="48"/>
      <c r="O51" s="48"/>
      <c r="P51" s="48"/>
      <c r="Q51" s="48"/>
      <c r="R51" s="20"/>
    </row>
    <row r="52" spans="1:18" ht="12.75" customHeight="1">
      <c r="A52" s="24"/>
      <c r="B52" s="24"/>
      <c r="C52" s="24"/>
      <c r="D52" s="24"/>
      <c r="E52" s="48"/>
      <c r="F52" s="48"/>
      <c r="G52" s="51"/>
      <c r="H52" s="51"/>
      <c r="I52" s="51"/>
      <c r="J52" s="51"/>
      <c r="K52" s="51"/>
      <c r="L52" s="48"/>
      <c r="M52" s="48"/>
      <c r="N52" s="48"/>
      <c r="O52" s="48"/>
      <c r="P52" s="48"/>
      <c r="Q52" s="48"/>
      <c r="R52" s="20"/>
    </row>
    <row r="53" spans="1:18" ht="12.75" customHeight="1">
      <c r="A53" s="24"/>
      <c r="B53" s="24"/>
      <c r="C53" s="24"/>
      <c r="D53" s="24"/>
      <c r="E53" s="48"/>
      <c r="F53" s="48"/>
      <c r="G53" s="51"/>
      <c r="H53" s="51"/>
      <c r="I53" s="51"/>
      <c r="J53" s="51"/>
      <c r="K53" s="51"/>
      <c r="L53" s="48"/>
      <c r="M53" s="48"/>
      <c r="N53" s="48"/>
      <c r="O53" s="48"/>
      <c r="P53" s="48"/>
      <c r="Q53" s="48"/>
      <c r="R53" s="20"/>
    </row>
    <row r="54" spans="1:18" ht="12.75" customHeight="1">
      <c r="A54" s="24"/>
      <c r="B54" s="24"/>
      <c r="C54" s="24"/>
      <c r="D54" s="24"/>
      <c r="E54" s="48"/>
      <c r="F54" s="48"/>
      <c r="G54" s="59"/>
      <c r="H54" s="59"/>
      <c r="I54" s="59"/>
      <c r="J54" s="59"/>
      <c r="K54" s="59"/>
      <c r="L54" s="48"/>
      <c r="M54" s="48"/>
      <c r="N54" s="48"/>
      <c r="O54" s="48"/>
      <c r="P54" s="48"/>
      <c r="Q54" s="48"/>
      <c r="R54" s="20"/>
    </row>
    <row r="55" spans="1:18" ht="12.75" customHeight="1">
      <c r="A55" s="24"/>
      <c r="B55" s="24"/>
      <c r="C55" s="24"/>
      <c r="D55" s="24"/>
      <c r="E55" s="48"/>
      <c r="F55" s="48"/>
      <c r="G55" s="55"/>
      <c r="H55" s="55"/>
      <c r="I55" s="55"/>
      <c r="J55" s="55"/>
      <c r="K55" s="55"/>
      <c r="L55" s="48"/>
      <c r="M55" s="48"/>
      <c r="N55" s="48"/>
      <c r="O55" s="48"/>
      <c r="P55" s="48"/>
      <c r="Q55" s="48"/>
      <c r="R55" s="20"/>
    </row>
    <row r="56" spans="1:18" ht="12.75" customHeight="1">
      <c r="A56" s="24"/>
      <c r="B56" s="24"/>
      <c r="C56" s="24"/>
      <c r="D56" s="24"/>
      <c r="E56" s="48"/>
      <c r="F56" s="48"/>
      <c r="G56" s="49"/>
      <c r="H56" s="49"/>
      <c r="I56" s="49"/>
      <c r="J56" s="49"/>
      <c r="K56" s="49"/>
      <c r="L56" s="48"/>
      <c r="M56" s="48"/>
      <c r="N56" s="48"/>
      <c r="O56" s="48"/>
      <c r="P56" s="48"/>
      <c r="Q56" s="48"/>
      <c r="R56" s="20"/>
    </row>
    <row r="57" spans="1:18" ht="12.75" customHeight="1">
      <c r="A57" s="24"/>
      <c r="B57" s="24"/>
      <c r="C57" s="24"/>
      <c r="D57" s="24"/>
      <c r="E57" s="48"/>
      <c r="F57" s="48"/>
      <c r="G57" s="48"/>
      <c r="H57" s="48"/>
      <c r="I57" s="48"/>
      <c r="J57" s="48"/>
      <c r="K57" s="48"/>
      <c r="L57" s="48"/>
      <c r="M57" s="48"/>
      <c r="N57" s="48"/>
      <c r="O57" s="48"/>
      <c r="P57" s="48"/>
      <c r="Q57" s="48"/>
      <c r="R57" s="20"/>
    </row>
    <row r="58" spans="1:18" ht="12.75" customHeight="1">
      <c r="A58" s="24"/>
      <c r="B58" s="24"/>
      <c r="C58" s="24"/>
      <c r="D58" s="24"/>
      <c r="E58" s="48"/>
      <c r="F58" s="48"/>
      <c r="G58" s="48"/>
      <c r="H58" s="48"/>
      <c r="I58" s="48"/>
      <c r="J58" s="48"/>
      <c r="K58" s="48"/>
      <c r="L58" s="48"/>
      <c r="M58" s="48"/>
      <c r="N58" s="48"/>
      <c r="O58" s="48"/>
      <c r="P58" s="48"/>
      <c r="Q58" s="48"/>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R1" sqref="R1"/>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row>
    <row r="2" ht="15.75">
      <c r="A2" s="5" t="s">
        <v>57</v>
      </c>
    </row>
    <row r="3" spans="5:18" ht="12">
      <c r="E3" s="1"/>
      <c r="F3" s="47"/>
      <c r="G3" s="42"/>
      <c r="H3" s="42"/>
      <c r="I3" s="42"/>
      <c r="J3" s="42"/>
      <c r="K3" s="42"/>
      <c r="L3" s="48"/>
      <c r="M3" s="42"/>
      <c r="N3" s="42"/>
      <c r="O3" s="42"/>
      <c r="P3" s="42"/>
      <c r="Q3" s="42"/>
      <c r="R3" s="42"/>
    </row>
    <row r="4" spans="5:18" ht="12">
      <c r="E4" s="42"/>
      <c r="F4" s="47"/>
      <c r="G4" s="42"/>
      <c r="H4" s="42"/>
      <c r="I4" s="42"/>
      <c r="J4" s="42"/>
      <c r="K4" s="42"/>
      <c r="L4" s="48"/>
      <c r="M4" s="42"/>
      <c r="N4" s="42"/>
      <c r="O4" s="42"/>
      <c r="P4" s="42"/>
      <c r="Q4" s="42"/>
      <c r="R4" s="42"/>
    </row>
    <row r="5" spans="5:18" ht="12.75" customHeight="1">
      <c r="E5" s="42"/>
      <c r="F5" s="47"/>
      <c r="G5" s="42"/>
      <c r="H5" s="42"/>
      <c r="I5" s="42"/>
      <c r="J5" s="42"/>
      <c r="K5" s="42"/>
      <c r="L5" s="48"/>
      <c r="M5" s="42"/>
      <c r="N5" s="42"/>
      <c r="O5" s="42"/>
      <c r="P5" s="42"/>
      <c r="Q5" s="42"/>
      <c r="R5" s="42"/>
    </row>
    <row r="6" spans="1:18" ht="12.75" customHeight="1" thickBot="1">
      <c r="A6" s="1" t="s">
        <v>71</v>
      </c>
      <c r="E6" s="42"/>
      <c r="F6" s="43" t="s">
        <v>80</v>
      </c>
      <c r="G6" s="44" t="s">
        <v>47</v>
      </c>
      <c r="H6" s="44"/>
      <c r="I6" s="44" t="s">
        <v>119</v>
      </c>
      <c r="J6" s="44"/>
      <c r="K6" s="45" t="s">
        <v>55</v>
      </c>
      <c r="L6" s="46"/>
      <c r="M6" s="45" t="s">
        <v>45</v>
      </c>
      <c r="N6" s="45" t="s">
        <v>56</v>
      </c>
      <c r="O6" s="45" t="s">
        <v>46</v>
      </c>
      <c r="P6" s="42"/>
      <c r="Q6" s="42"/>
      <c r="R6" s="42"/>
    </row>
    <row r="7" spans="5:18" ht="12.75" customHeight="1" thickTop="1">
      <c r="E7" s="42"/>
      <c r="F7" s="47"/>
      <c r="G7" s="42"/>
      <c r="H7" s="42"/>
      <c r="I7" s="42"/>
      <c r="J7" s="42"/>
      <c r="K7" s="42"/>
      <c r="L7" s="48"/>
      <c r="M7" s="42"/>
      <c r="N7" s="42"/>
      <c r="O7" s="42"/>
      <c r="P7" s="42"/>
      <c r="Q7" s="42"/>
      <c r="R7" s="42"/>
    </row>
    <row r="8" spans="1:18" ht="12.75" customHeight="1">
      <c r="A8" s="1" t="s">
        <v>76</v>
      </c>
      <c r="E8" s="42"/>
      <c r="F8" s="47"/>
      <c r="G8" s="42"/>
      <c r="H8" s="42"/>
      <c r="I8" s="42"/>
      <c r="J8" s="42"/>
      <c r="K8" s="42"/>
      <c r="L8" s="48"/>
      <c r="M8" s="42"/>
      <c r="N8" s="141">
        <v>0.03</v>
      </c>
      <c r="O8" s="141">
        <v>0.03</v>
      </c>
      <c r="P8" s="42"/>
      <c r="Q8" s="42"/>
      <c r="R8" s="42"/>
    </row>
    <row r="9" spans="5:18" ht="12.75" customHeight="1">
      <c r="E9" s="42"/>
      <c r="F9" s="47"/>
      <c r="G9" s="42"/>
      <c r="H9" s="42"/>
      <c r="I9" s="42"/>
      <c r="J9" s="42"/>
      <c r="K9" s="42"/>
      <c r="L9" s="48"/>
      <c r="M9" s="42"/>
      <c r="N9" s="42"/>
      <c r="O9" s="42"/>
      <c r="P9" s="42"/>
      <c r="Q9" s="42"/>
      <c r="R9" s="42"/>
    </row>
    <row r="10" spans="1:18" ht="12.75" customHeight="1">
      <c r="A10" s="1" t="s">
        <v>57</v>
      </c>
      <c r="E10" s="42"/>
      <c r="F10" s="47"/>
      <c r="G10" s="42"/>
      <c r="H10" s="42"/>
      <c r="I10" s="42"/>
      <c r="J10" s="42"/>
      <c r="K10" s="42"/>
      <c r="L10" s="48"/>
      <c r="M10" s="42"/>
      <c r="N10" s="42"/>
      <c r="O10" s="42"/>
      <c r="P10" s="42"/>
      <c r="Q10" s="42"/>
      <c r="R10" s="42"/>
    </row>
    <row r="11" spans="2:18" ht="12.75" customHeight="1">
      <c r="B11" s="1" t="s">
        <v>58</v>
      </c>
      <c r="E11" s="42"/>
      <c r="F11" s="142">
        <v>0</v>
      </c>
      <c r="G11" s="42"/>
      <c r="H11" s="42"/>
      <c r="I11" s="42"/>
      <c r="J11" s="42"/>
      <c r="K11" s="143">
        <v>0</v>
      </c>
      <c r="L11" s="49"/>
      <c r="M11" s="50">
        <f>K11*12</f>
        <v>0</v>
      </c>
      <c r="N11" s="50">
        <f>M11*(1+$N$8)</f>
        <v>0</v>
      </c>
      <c r="O11" s="50">
        <f>N11*(1+$O$8)</f>
        <v>0</v>
      </c>
      <c r="P11" s="42"/>
      <c r="Q11" s="42"/>
      <c r="R11" s="42"/>
    </row>
    <row r="12" spans="2:18" ht="12.75" customHeight="1">
      <c r="B12" s="1" t="s">
        <v>59</v>
      </c>
      <c r="E12" s="42"/>
      <c r="F12" s="142">
        <v>0</v>
      </c>
      <c r="G12" s="42"/>
      <c r="H12" s="42"/>
      <c r="I12" s="42"/>
      <c r="J12" s="42"/>
      <c r="K12" s="126">
        <v>0</v>
      </c>
      <c r="L12" s="51"/>
      <c r="M12" s="50">
        <f>K12*12</f>
        <v>0</v>
      </c>
      <c r="N12" s="50">
        <f>M12*(1+$N$8)</f>
        <v>0</v>
      </c>
      <c r="O12" s="50">
        <f>N12*(1+$O$8)</f>
        <v>0</v>
      </c>
      <c r="P12" s="42"/>
      <c r="Q12" s="42"/>
      <c r="R12" s="42"/>
    </row>
    <row r="13" spans="2:18" ht="12.75" customHeight="1" outlineLevel="1">
      <c r="B13" s="1" t="s">
        <v>60</v>
      </c>
      <c r="E13" s="42"/>
      <c r="F13" s="47"/>
      <c r="G13" s="42"/>
      <c r="H13" s="42"/>
      <c r="I13" s="42"/>
      <c r="J13" s="42"/>
      <c r="K13" s="50"/>
      <c r="L13" s="51"/>
      <c r="M13" s="42"/>
      <c r="N13" s="42"/>
      <c r="O13" s="42"/>
      <c r="P13" s="42"/>
      <c r="Q13" s="42"/>
      <c r="R13" s="42"/>
    </row>
    <row r="14" spans="3:18" ht="12.75" customHeight="1" outlineLevel="1">
      <c r="C14" s="1" t="s">
        <v>61</v>
      </c>
      <c r="E14" s="42"/>
      <c r="F14" s="142">
        <v>0</v>
      </c>
      <c r="G14" s="42"/>
      <c r="H14" s="42"/>
      <c r="I14" s="42"/>
      <c r="J14" s="42"/>
      <c r="K14" s="50">
        <f>M14/12</f>
        <v>0</v>
      </c>
      <c r="L14" s="51"/>
      <c r="M14" s="50">
        <f>G15*G16*52*F14</f>
        <v>0</v>
      </c>
      <c r="N14" s="50">
        <f>M14*(1+$N$8)</f>
        <v>0</v>
      </c>
      <c r="O14" s="50">
        <f>N14*(1+$O$8)</f>
        <v>0</v>
      </c>
      <c r="P14" s="42"/>
      <c r="Q14" s="42"/>
      <c r="R14" s="42"/>
    </row>
    <row r="15" spans="4:18" ht="12.75" customHeight="1" outlineLevel="1">
      <c r="D15" s="1" t="s">
        <v>66</v>
      </c>
      <c r="E15" s="42"/>
      <c r="F15" s="47"/>
      <c r="G15" s="144">
        <v>40</v>
      </c>
      <c r="H15" s="52"/>
      <c r="I15" s="52"/>
      <c r="J15" s="52"/>
      <c r="K15" s="50"/>
      <c r="L15" s="51"/>
      <c r="M15" s="42"/>
      <c r="N15" s="42"/>
      <c r="O15" s="42"/>
      <c r="P15" s="42"/>
      <c r="Q15" s="42"/>
      <c r="R15" s="42"/>
    </row>
    <row r="16" spans="4:18" ht="12.75" customHeight="1" outlineLevel="1">
      <c r="D16" s="1" t="s">
        <v>62</v>
      </c>
      <c r="E16" s="42"/>
      <c r="F16" s="47"/>
      <c r="G16" s="145">
        <v>9</v>
      </c>
      <c r="H16" s="53"/>
      <c r="I16" s="53"/>
      <c r="J16" s="53"/>
      <c r="K16" s="42"/>
      <c r="L16" s="48"/>
      <c r="M16" s="42"/>
      <c r="N16" s="42"/>
      <c r="O16" s="42"/>
      <c r="P16" s="42"/>
      <c r="Q16" s="42"/>
      <c r="R16" s="42"/>
    </row>
    <row r="17" spans="3:18" ht="12.75" customHeight="1" outlineLevel="1">
      <c r="C17" s="1" t="s">
        <v>63</v>
      </c>
      <c r="E17" s="42"/>
      <c r="F17" s="142">
        <v>0</v>
      </c>
      <c r="G17" s="42"/>
      <c r="H17" s="42"/>
      <c r="I17" s="42"/>
      <c r="J17" s="42"/>
      <c r="K17" s="50">
        <f>M17/12</f>
        <v>0</v>
      </c>
      <c r="L17" s="51"/>
      <c r="M17" s="50">
        <f>G18*G19*52*F17</f>
        <v>0</v>
      </c>
      <c r="N17" s="50">
        <f>M17*(1+$N$8)</f>
        <v>0</v>
      </c>
      <c r="O17" s="50">
        <f>N17*(1+$O$8)</f>
        <v>0</v>
      </c>
      <c r="P17" s="42"/>
      <c r="Q17" s="42"/>
      <c r="R17" s="42"/>
    </row>
    <row r="18" spans="4:18" ht="12.75" customHeight="1" outlineLevel="1">
      <c r="D18" s="1" t="s">
        <v>66</v>
      </c>
      <c r="E18" s="42"/>
      <c r="F18" s="47"/>
      <c r="G18" s="144">
        <v>20</v>
      </c>
      <c r="H18" s="52"/>
      <c r="I18" s="52"/>
      <c r="J18" s="52"/>
      <c r="K18" s="50"/>
      <c r="L18" s="51"/>
      <c r="M18" s="42"/>
      <c r="N18" s="42"/>
      <c r="O18" s="42"/>
      <c r="P18" s="42"/>
      <c r="Q18" s="42"/>
      <c r="R18" s="42"/>
    </row>
    <row r="19" spans="4:18" ht="12.75" customHeight="1" outlineLevel="1">
      <c r="D19" s="1" t="s">
        <v>62</v>
      </c>
      <c r="E19" s="42"/>
      <c r="F19" s="47"/>
      <c r="G19" s="145">
        <v>9</v>
      </c>
      <c r="H19" s="53"/>
      <c r="I19" s="53"/>
      <c r="J19" s="53"/>
      <c r="K19" s="42"/>
      <c r="L19" s="48"/>
      <c r="M19" s="42"/>
      <c r="N19" s="42"/>
      <c r="O19" s="42"/>
      <c r="P19" s="42"/>
      <c r="Q19" s="42"/>
      <c r="R19" s="42"/>
    </row>
    <row r="20" spans="2:18" ht="12.75" customHeight="1" outlineLevel="1" thickBot="1">
      <c r="B20" s="1" t="s">
        <v>64</v>
      </c>
      <c r="E20" s="42"/>
      <c r="F20" s="47"/>
      <c r="G20" s="42"/>
      <c r="H20" s="42"/>
      <c r="I20" s="42"/>
      <c r="J20" s="42"/>
      <c r="K20" s="54">
        <v>0</v>
      </c>
      <c r="L20" s="51"/>
      <c r="M20" s="54">
        <f>K20*12</f>
        <v>0</v>
      </c>
      <c r="N20" s="54">
        <f>M20*(1+$N$8)</f>
        <v>0</v>
      </c>
      <c r="O20" s="54">
        <f>N20*(1+$O$8)</f>
        <v>0</v>
      </c>
      <c r="P20" s="42"/>
      <c r="Q20" s="42"/>
      <c r="R20" s="42"/>
    </row>
    <row r="21" spans="1:18" ht="12.75" customHeight="1">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5:18" ht="12.75" customHeight="1">
      <c r="E22" s="42"/>
      <c r="F22" s="47"/>
      <c r="G22" s="42"/>
      <c r="H22" s="42"/>
      <c r="I22" s="42"/>
      <c r="J22" s="42"/>
      <c r="K22" s="42"/>
      <c r="L22" s="48"/>
      <c r="M22" s="42"/>
      <c r="N22" s="42"/>
      <c r="O22" s="42"/>
      <c r="P22" s="42"/>
      <c r="Q22" s="42"/>
      <c r="R22" s="42"/>
    </row>
    <row r="23" spans="1:18" ht="12.75" customHeight="1">
      <c r="A23" s="1" t="s">
        <v>67</v>
      </c>
      <c r="E23" s="42"/>
      <c r="F23" s="47"/>
      <c r="G23" s="42"/>
      <c r="H23" s="42"/>
      <c r="I23" s="42"/>
      <c r="J23" s="42"/>
      <c r="K23" s="42"/>
      <c r="L23" s="48"/>
      <c r="M23" s="42"/>
      <c r="N23" s="42"/>
      <c r="O23" s="42"/>
      <c r="P23" s="42"/>
      <c r="Q23" s="42"/>
      <c r="R23" s="42"/>
    </row>
    <row r="24" spans="2:18" ht="12.75" customHeight="1">
      <c r="B24" s="1" t="s">
        <v>77</v>
      </c>
      <c r="E24" s="42"/>
      <c r="F24" s="47"/>
      <c r="G24" s="147">
        <v>0.062</v>
      </c>
      <c r="H24" s="56"/>
      <c r="I24" s="146">
        <v>102000</v>
      </c>
      <c r="J24" s="42"/>
      <c r="K24" s="50">
        <f>K21*$G$24</f>
        <v>0</v>
      </c>
      <c r="L24" s="51"/>
      <c r="M24" s="50">
        <f>M21*$G$24</f>
        <v>0</v>
      </c>
      <c r="N24" s="50">
        <f>N21*$G$24</f>
        <v>0</v>
      </c>
      <c r="O24" s="50">
        <f>O21*$G$24</f>
        <v>0</v>
      </c>
      <c r="P24" s="42"/>
      <c r="Q24" s="42"/>
      <c r="R24" s="42"/>
    </row>
    <row r="25" spans="2:18" ht="12.75" customHeight="1">
      <c r="B25" s="1" t="s">
        <v>78</v>
      </c>
      <c r="E25" s="42"/>
      <c r="F25" s="47"/>
      <c r="G25" s="147">
        <v>0.0145</v>
      </c>
      <c r="H25" s="56"/>
      <c r="I25" s="147"/>
      <c r="J25" s="42"/>
      <c r="K25" s="50">
        <f>K21*$G$25</f>
        <v>0</v>
      </c>
      <c r="L25" s="51"/>
      <c r="M25" s="50">
        <f>M21*$G$25</f>
        <v>0</v>
      </c>
      <c r="N25" s="50">
        <f>N21*$G$25</f>
        <v>0</v>
      </c>
      <c r="O25" s="50">
        <f>O21*$G$25</f>
        <v>0</v>
      </c>
      <c r="P25" s="42"/>
      <c r="Q25" s="42"/>
      <c r="R25" s="42"/>
    </row>
    <row r="26" spans="2:18" ht="12.75" customHeight="1">
      <c r="B26" s="1" t="s">
        <v>68</v>
      </c>
      <c r="E26" s="42"/>
      <c r="F26" s="47"/>
      <c r="G26" s="147">
        <v>0.008</v>
      </c>
      <c r="H26" s="56"/>
      <c r="I26" s="146">
        <v>7000</v>
      </c>
      <c r="J26" s="42"/>
      <c r="K26" s="50">
        <f>F21*I26*G26/12</f>
        <v>0</v>
      </c>
      <c r="L26" s="51"/>
      <c r="M26" s="50">
        <f aca="true" t="shared" si="0" ref="M26:M31">K26*12</f>
        <v>0</v>
      </c>
      <c r="N26" s="50">
        <f aca="true" t="shared" si="1" ref="N26:O28">M26</f>
        <v>0</v>
      </c>
      <c r="O26" s="50">
        <f t="shared" si="1"/>
        <v>0</v>
      </c>
      <c r="P26" s="42"/>
      <c r="Q26" s="42"/>
      <c r="R26" s="42"/>
    </row>
    <row r="27" spans="2:18" ht="12.75" customHeight="1">
      <c r="B27" s="1" t="s">
        <v>69</v>
      </c>
      <c r="E27" s="42"/>
      <c r="F27" s="47"/>
      <c r="G27" s="147">
        <v>0.027</v>
      </c>
      <c r="H27" s="56"/>
      <c r="I27" s="146">
        <v>7000</v>
      </c>
      <c r="J27" s="42"/>
      <c r="K27" s="50">
        <f>F21*I27*G27/12</f>
        <v>0</v>
      </c>
      <c r="L27" s="51"/>
      <c r="M27" s="50">
        <f t="shared" si="0"/>
        <v>0</v>
      </c>
      <c r="N27" s="50">
        <f t="shared" si="1"/>
        <v>0</v>
      </c>
      <c r="O27" s="50">
        <f t="shared" si="1"/>
        <v>0</v>
      </c>
      <c r="P27" s="42"/>
      <c r="Q27" s="42"/>
      <c r="R27" s="42"/>
    </row>
    <row r="28" spans="2:18" ht="12.75" customHeight="1">
      <c r="B28" s="1" t="s">
        <v>74</v>
      </c>
      <c r="E28" s="42"/>
      <c r="F28" s="47"/>
      <c r="G28" s="141">
        <v>0</v>
      </c>
      <c r="H28" s="56"/>
      <c r="I28" s="57"/>
      <c r="J28" s="42"/>
      <c r="K28" s="50">
        <f>G28*K21</f>
        <v>0</v>
      </c>
      <c r="L28" s="51"/>
      <c r="M28" s="50">
        <f t="shared" si="0"/>
        <v>0</v>
      </c>
      <c r="N28" s="50">
        <f t="shared" si="1"/>
        <v>0</v>
      </c>
      <c r="O28" s="50">
        <f t="shared" si="1"/>
        <v>0</v>
      </c>
      <c r="P28" s="42"/>
      <c r="Q28" s="42"/>
      <c r="R28" s="42"/>
    </row>
    <row r="29" spans="2:18" ht="12.75" customHeight="1">
      <c r="B29" s="1" t="s">
        <v>70</v>
      </c>
      <c r="E29" s="42"/>
      <c r="F29" s="47"/>
      <c r="G29" s="159">
        <v>0</v>
      </c>
      <c r="H29" s="42"/>
      <c r="I29" s="42"/>
      <c r="J29" s="42"/>
      <c r="K29" s="126">
        <f>G29*$K$21</f>
        <v>0</v>
      </c>
      <c r="L29" s="51"/>
      <c r="M29" s="50">
        <f t="shared" si="0"/>
        <v>0</v>
      </c>
      <c r="N29" s="50">
        <f>M29*(1+N8)</f>
        <v>0</v>
      </c>
      <c r="O29" s="50">
        <f>N29*(1+O8)</f>
        <v>0</v>
      </c>
      <c r="P29" s="42"/>
      <c r="Q29" s="42"/>
      <c r="R29" s="42"/>
    </row>
    <row r="30" spans="2:18" ht="12.75" customHeight="1">
      <c r="B30" s="1" t="s">
        <v>73</v>
      </c>
      <c r="E30" s="42"/>
      <c r="F30" s="47"/>
      <c r="G30" s="159">
        <v>0</v>
      </c>
      <c r="H30" s="42"/>
      <c r="I30" s="42"/>
      <c r="J30" s="42"/>
      <c r="K30" s="126">
        <f>G30*$K$21</f>
        <v>0</v>
      </c>
      <c r="L30" s="51"/>
      <c r="M30" s="50">
        <f t="shared" si="0"/>
        <v>0</v>
      </c>
      <c r="N30" s="50">
        <f>M30*(1+N8)</f>
        <v>0</v>
      </c>
      <c r="O30" s="50">
        <f>N30*(1+O8)</f>
        <v>0</v>
      </c>
      <c r="P30" s="42"/>
      <c r="Q30" s="42"/>
      <c r="R30" s="42"/>
    </row>
    <row r="31" spans="2:18" ht="12.75" customHeight="1" thickBot="1">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c r="A32" s="1" t="s">
        <v>72</v>
      </c>
      <c r="E32" s="42"/>
      <c r="F32" s="47"/>
      <c r="G32" s="42"/>
      <c r="H32" s="42"/>
      <c r="I32" s="42"/>
      <c r="J32" s="42"/>
      <c r="K32" s="50">
        <f>SUM(K24:K31)</f>
        <v>0</v>
      </c>
      <c r="L32" s="51"/>
      <c r="M32" s="50">
        <f>SUM(M24:M31)</f>
        <v>0</v>
      </c>
      <c r="N32" s="50">
        <f>SUM(N24:N31)</f>
        <v>0</v>
      </c>
      <c r="O32" s="50">
        <f>SUM(O24:O31)</f>
        <v>0</v>
      </c>
      <c r="P32" s="42"/>
      <c r="Q32" s="42"/>
      <c r="R32" s="42"/>
    </row>
    <row r="33" spans="5:18" ht="12.75" customHeight="1">
      <c r="E33" s="42"/>
      <c r="F33" s="47"/>
      <c r="G33" s="42"/>
      <c r="H33" s="42"/>
      <c r="I33" s="42"/>
      <c r="J33" s="42"/>
      <c r="K33" s="58"/>
      <c r="L33" s="59"/>
      <c r="M33" s="42"/>
      <c r="N33" s="42"/>
      <c r="O33" s="42"/>
      <c r="P33" s="42"/>
      <c r="Q33" s="42"/>
      <c r="R33" s="42"/>
    </row>
    <row r="34" spans="5:18" ht="12.75" customHeight="1" thickBot="1">
      <c r="E34" s="42"/>
      <c r="F34" s="47"/>
      <c r="G34" s="42"/>
      <c r="H34" s="42"/>
      <c r="I34" s="42"/>
      <c r="J34" s="42"/>
      <c r="K34" s="60"/>
      <c r="L34" s="48"/>
      <c r="M34" s="60"/>
      <c r="N34" s="60"/>
      <c r="O34" s="60"/>
      <c r="P34" s="42"/>
      <c r="Q34" s="42"/>
      <c r="R34" s="42"/>
    </row>
    <row r="35" spans="1:18" ht="18" customHeight="1" thickBot="1">
      <c r="A35" s="1" t="s">
        <v>79</v>
      </c>
      <c r="E35" s="42"/>
      <c r="F35" s="47"/>
      <c r="G35" s="42"/>
      <c r="H35" s="42"/>
      <c r="I35" s="42"/>
      <c r="J35" s="42"/>
      <c r="K35" s="62">
        <f>K21+K32</f>
        <v>0</v>
      </c>
      <c r="L35" s="51"/>
      <c r="M35" s="62">
        <f>M21+M32</f>
        <v>0</v>
      </c>
      <c r="N35" s="62">
        <f>N21+N32</f>
        <v>0</v>
      </c>
      <c r="O35" s="62">
        <f>O21+O32</f>
        <v>0</v>
      </c>
      <c r="P35" s="42"/>
      <c r="Q35" s="42"/>
      <c r="R35" s="42"/>
    </row>
    <row r="36" spans="5:18" ht="12.75" customHeight="1" thickTop="1">
      <c r="E36" s="42"/>
      <c r="F36" s="47"/>
      <c r="G36" s="42"/>
      <c r="H36" s="42"/>
      <c r="I36" s="42"/>
      <c r="J36" s="42"/>
      <c r="K36" s="42"/>
      <c r="L36" s="48"/>
      <c r="M36" s="42"/>
      <c r="N36" s="42"/>
      <c r="O36" s="42"/>
      <c r="P36" s="42"/>
      <c r="Q36" s="42"/>
      <c r="R36" s="42"/>
    </row>
    <row r="37" spans="5:18" ht="12.75" customHeight="1">
      <c r="E37" s="42"/>
      <c r="F37" s="47"/>
      <c r="G37" s="42"/>
      <c r="H37" s="42"/>
      <c r="I37" s="42"/>
      <c r="J37" s="42"/>
      <c r="K37" s="42"/>
      <c r="L37" s="48"/>
      <c r="M37" s="42"/>
      <c r="N37" s="42"/>
      <c r="O37" s="42"/>
      <c r="P37" s="42"/>
      <c r="Q37" s="42"/>
      <c r="R37" s="42"/>
    </row>
    <row r="38" spans="5:18" ht="12.75" customHeight="1">
      <c r="E38" s="42"/>
      <c r="F38" s="47"/>
      <c r="G38" s="42"/>
      <c r="H38" s="42"/>
      <c r="I38" s="42"/>
      <c r="J38" s="42"/>
      <c r="K38" s="42"/>
      <c r="L38" s="48"/>
      <c r="M38" s="42"/>
      <c r="N38" s="42"/>
      <c r="O38" s="42"/>
      <c r="P38" s="42"/>
      <c r="Q38" s="42"/>
      <c r="R38" s="42"/>
    </row>
    <row r="39" spans="5:18" ht="12.75" customHeight="1">
      <c r="E39" s="42"/>
      <c r="F39" s="47"/>
      <c r="G39" s="42"/>
      <c r="H39" s="42"/>
      <c r="I39" s="42"/>
      <c r="J39" s="42"/>
      <c r="K39" s="42"/>
      <c r="L39" s="48"/>
      <c r="M39" s="42"/>
      <c r="N39" s="42"/>
      <c r="O39" s="42"/>
      <c r="P39" s="42"/>
      <c r="Q39" s="42"/>
      <c r="R39" s="42"/>
    </row>
    <row r="40" spans="5:18" ht="12.75" customHeight="1">
      <c r="E40" s="42"/>
      <c r="F40" s="47"/>
      <c r="G40" s="42"/>
      <c r="H40" s="42"/>
      <c r="I40" s="42"/>
      <c r="J40" s="42"/>
      <c r="K40" s="42"/>
      <c r="L40" s="48"/>
      <c r="M40" s="58"/>
      <c r="N40" s="58"/>
      <c r="O40" s="42"/>
      <c r="P40" s="42"/>
      <c r="Q40" s="42"/>
      <c r="R40" s="42"/>
    </row>
    <row r="41" spans="5:18" ht="12.75" customHeight="1">
      <c r="E41" s="42"/>
      <c r="F41" s="47"/>
      <c r="G41" s="42"/>
      <c r="H41" s="42"/>
      <c r="I41" s="42"/>
      <c r="J41" s="42"/>
      <c r="K41" s="42"/>
      <c r="L41" s="48"/>
      <c r="M41" s="42"/>
      <c r="N41" s="42"/>
      <c r="O41" s="42"/>
      <c r="P41" s="42"/>
      <c r="Q41" s="42"/>
      <c r="R41" s="42"/>
    </row>
    <row r="42" spans="5:18" ht="12.75" customHeight="1">
      <c r="E42" s="42"/>
      <c r="F42" s="47"/>
      <c r="G42" s="42"/>
      <c r="H42" s="42"/>
      <c r="I42" s="42"/>
      <c r="J42" s="42"/>
      <c r="K42" s="42"/>
      <c r="L42" s="48"/>
      <c r="M42" s="42"/>
      <c r="N42" s="42"/>
      <c r="O42" s="42"/>
      <c r="P42" s="42"/>
      <c r="Q42" s="42"/>
      <c r="R42" s="42"/>
    </row>
    <row r="43" spans="5:18" ht="12.75" customHeight="1">
      <c r="E43" s="42"/>
      <c r="F43" s="47"/>
      <c r="G43" s="42"/>
      <c r="H43" s="42"/>
      <c r="I43" s="42"/>
      <c r="J43" s="42"/>
      <c r="K43" s="42"/>
      <c r="L43" s="48"/>
      <c r="M43" s="42"/>
      <c r="N43" s="42"/>
      <c r="O43" s="42"/>
      <c r="P43" s="42"/>
      <c r="Q43" s="42"/>
      <c r="R43" s="42"/>
    </row>
    <row r="44" spans="5:18" ht="12.75" customHeight="1">
      <c r="E44" s="42"/>
      <c r="F44" s="47"/>
      <c r="G44" s="42"/>
      <c r="H44" s="42"/>
      <c r="I44" s="42"/>
      <c r="J44" s="42"/>
      <c r="K44" s="42"/>
      <c r="L44" s="48"/>
      <c r="M44" s="42"/>
      <c r="N44" s="42"/>
      <c r="O44" s="42"/>
      <c r="P44" s="42"/>
      <c r="Q44" s="42"/>
      <c r="R44" s="42"/>
    </row>
    <row r="45" spans="5:18" ht="12.75" customHeight="1">
      <c r="E45" s="42"/>
      <c r="F45" s="47"/>
      <c r="G45" s="42"/>
      <c r="H45" s="42"/>
      <c r="I45" s="42"/>
      <c r="J45" s="42"/>
      <c r="K45" s="42"/>
      <c r="L45" s="48"/>
      <c r="M45" s="42"/>
      <c r="N45" s="42"/>
      <c r="O45" s="42"/>
      <c r="P45" s="42"/>
      <c r="Q45" s="42"/>
      <c r="R45" s="42"/>
    </row>
    <row r="46" spans="5:18" ht="12.75" customHeight="1">
      <c r="E46" s="42"/>
      <c r="F46" s="47"/>
      <c r="G46" s="42"/>
      <c r="H46" s="42"/>
      <c r="I46" s="42"/>
      <c r="J46" s="42"/>
      <c r="K46" s="42"/>
      <c r="L46" s="48"/>
      <c r="M46" s="42"/>
      <c r="N46" s="42"/>
      <c r="O46" s="42"/>
      <c r="P46" s="42"/>
      <c r="Q46" s="42"/>
      <c r="R46" s="42"/>
    </row>
    <row r="47" spans="5:18" ht="12.75" customHeight="1">
      <c r="E47" s="42"/>
      <c r="F47" s="47"/>
      <c r="G47" s="42"/>
      <c r="H47" s="42"/>
      <c r="I47" s="42"/>
      <c r="J47" s="42"/>
      <c r="K47" s="42"/>
      <c r="L47" s="48"/>
      <c r="M47" s="42"/>
      <c r="N47" s="42"/>
      <c r="O47" s="42"/>
      <c r="P47" s="42"/>
      <c r="Q47" s="42"/>
      <c r="R47" s="42"/>
    </row>
    <row r="48" spans="5:18" ht="12.75" customHeight="1">
      <c r="E48" s="42"/>
      <c r="F48" s="47"/>
      <c r="G48" s="42"/>
      <c r="H48" s="42"/>
      <c r="I48" s="42"/>
      <c r="J48" s="42"/>
      <c r="K48" s="42"/>
      <c r="L48" s="48"/>
      <c r="M48" s="42"/>
      <c r="N48" s="42"/>
      <c r="O48" s="42"/>
      <c r="P48" s="42"/>
      <c r="Q48" s="42"/>
      <c r="R48" s="42"/>
    </row>
    <row r="49" spans="5:18" ht="12.75" customHeight="1">
      <c r="E49" s="42"/>
      <c r="F49" s="47"/>
      <c r="G49" s="42"/>
      <c r="H49" s="42"/>
      <c r="I49" s="42"/>
      <c r="J49" s="42"/>
      <c r="K49" s="42"/>
      <c r="L49" s="48"/>
      <c r="M49" s="42"/>
      <c r="N49" s="42"/>
      <c r="O49" s="42"/>
      <c r="P49" s="42"/>
      <c r="Q49" s="42"/>
      <c r="R49" s="42"/>
    </row>
    <row r="50" spans="5:18" ht="12.75" customHeight="1">
      <c r="E50" s="42"/>
      <c r="F50" s="47"/>
      <c r="G50" s="42"/>
      <c r="H50" s="42"/>
      <c r="I50" s="42"/>
      <c r="J50" s="42"/>
      <c r="K50" s="42"/>
      <c r="L50" s="48"/>
      <c r="M50" s="42"/>
      <c r="N50" s="42"/>
      <c r="O50" s="42"/>
      <c r="P50" s="42"/>
      <c r="Q50" s="42"/>
      <c r="R50" s="42"/>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3"/>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81</v>
      </c>
    </row>
    <row r="3" spans="5:17" ht="12">
      <c r="E3" s="1"/>
      <c r="F3" s="42"/>
      <c r="G3" s="42"/>
      <c r="H3" s="48"/>
      <c r="I3" s="42"/>
      <c r="J3" s="42"/>
      <c r="K3" s="42"/>
      <c r="L3" s="42"/>
      <c r="M3" s="42"/>
      <c r="N3" s="42"/>
      <c r="O3" s="42"/>
      <c r="P3" s="42"/>
      <c r="Q3" s="42"/>
    </row>
    <row r="4" spans="5:17" ht="12">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7" ht="12.75" customHeight="1" thickBot="1">
      <c r="A6" s="1" t="s">
        <v>81</v>
      </c>
      <c r="E6" s="42"/>
      <c r="F6" s="44"/>
      <c r="G6" s="45" t="s">
        <v>55</v>
      </c>
      <c r="H6" s="46"/>
      <c r="I6" s="45" t="s">
        <v>45</v>
      </c>
      <c r="J6" s="45" t="s">
        <v>56</v>
      </c>
      <c r="K6" s="45" t="s">
        <v>46</v>
      </c>
      <c r="L6" s="42"/>
      <c r="M6" s="46" t="s">
        <v>4</v>
      </c>
      <c r="N6" s="42"/>
      <c r="O6" s="42"/>
      <c r="P6" s="42"/>
      <c r="Q6" s="42"/>
    </row>
    <row r="7" spans="5:17" ht="12.75" customHeight="1" thickTop="1">
      <c r="E7" s="42"/>
      <c r="F7" s="42"/>
      <c r="G7" s="42"/>
      <c r="H7" s="48"/>
      <c r="I7" s="42"/>
      <c r="J7" s="42"/>
      <c r="K7" s="42"/>
      <c r="L7" s="42"/>
      <c r="M7" s="42"/>
      <c r="N7" s="42"/>
      <c r="O7" s="42"/>
      <c r="P7" s="42"/>
      <c r="Q7" s="42"/>
    </row>
    <row r="8" spans="1:17" ht="12.75" customHeight="1">
      <c r="A8" s="1" t="s">
        <v>76</v>
      </c>
      <c r="E8" s="42"/>
      <c r="F8" s="42"/>
      <c r="G8" s="42"/>
      <c r="H8" s="48"/>
      <c r="I8" s="42"/>
      <c r="J8" s="141">
        <v>0.03</v>
      </c>
      <c r="K8" s="141">
        <v>0.03</v>
      </c>
      <c r="L8" s="42"/>
      <c r="M8" s="42"/>
      <c r="N8" s="42"/>
      <c r="O8" s="42"/>
      <c r="P8" s="42"/>
      <c r="Q8" s="42"/>
    </row>
    <row r="9" spans="5:17" ht="12.75" customHeight="1">
      <c r="E9" s="42"/>
      <c r="F9" s="42"/>
      <c r="G9" s="42"/>
      <c r="H9" s="48"/>
      <c r="I9" s="42"/>
      <c r="J9" s="42"/>
      <c r="K9" s="42"/>
      <c r="L9" s="42"/>
      <c r="M9" s="42"/>
      <c r="N9" s="42"/>
      <c r="O9" s="42"/>
      <c r="P9" s="42"/>
      <c r="Q9" s="42"/>
    </row>
    <row r="10" spans="1:17" ht="12.75" customHeight="1">
      <c r="A10" s="24" t="s">
        <v>82</v>
      </c>
      <c r="B10" s="24"/>
      <c r="C10" s="24"/>
      <c r="D10" s="24"/>
      <c r="E10" s="48"/>
      <c r="F10" s="48"/>
      <c r="G10" s="48"/>
      <c r="H10" s="48"/>
      <c r="I10" s="48"/>
      <c r="J10" s="48"/>
      <c r="K10" s="48"/>
      <c r="L10" s="42"/>
      <c r="M10" s="42"/>
      <c r="N10" s="42"/>
      <c r="O10" s="42"/>
      <c r="P10" s="42"/>
      <c r="Q10" s="42"/>
    </row>
    <row r="11" spans="1:17" ht="12.75" customHeight="1">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c r="A12" s="24"/>
      <c r="B12" s="158" t="s">
        <v>84</v>
      </c>
      <c r="C12" s="156"/>
      <c r="D12" s="156"/>
      <c r="E12" s="157"/>
      <c r="F12" s="48"/>
      <c r="G12" s="124">
        <v>0</v>
      </c>
      <c r="H12" s="51"/>
      <c r="I12" s="51">
        <f aca="true" t="shared" si="0" ref="I12:I30">G12*12</f>
        <v>0</v>
      </c>
      <c r="J12" s="51">
        <f aca="true" t="shared" si="1" ref="J12:J30">I12*(1+$J$8)</f>
        <v>0</v>
      </c>
      <c r="K12" s="51">
        <f aca="true" t="shared" si="2" ref="K12:K30">J12*(1+$K$8)</f>
        <v>0</v>
      </c>
      <c r="L12" s="42"/>
      <c r="M12" s="42"/>
      <c r="N12" s="42"/>
      <c r="O12" s="42"/>
      <c r="P12" s="42"/>
      <c r="Q12" s="42"/>
    </row>
    <row r="13" spans="1:17" ht="12.75" customHeight="1">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c r="A32" s="24"/>
      <c r="B32" s="24"/>
      <c r="C32" s="24"/>
      <c r="D32" s="24"/>
      <c r="E32" s="48"/>
      <c r="F32" s="48"/>
      <c r="G32" s="51"/>
      <c r="H32" s="51"/>
      <c r="I32" s="51"/>
      <c r="J32" s="51"/>
      <c r="K32" s="51"/>
      <c r="L32" s="42"/>
      <c r="M32" s="42"/>
      <c r="N32" s="42"/>
      <c r="O32" s="42"/>
      <c r="P32" s="42"/>
      <c r="Q32" s="42"/>
    </row>
    <row r="33" spans="1:17" ht="12.75" customHeight="1">
      <c r="A33" s="1" t="s">
        <v>96</v>
      </c>
      <c r="B33" s="24"/>
      <c r="C33" s="24"/>
      <c r="D33" s="24"/>
      <c r="E33" s="48"/>
      <c r="F33" s="48"/>
      <c r="G33" s="51"/>
      <c r="H33" s="51"/>
      <c r="I33" s="51"/>
      <c r="J33" s="51"/>
      <c r="K33" s="51"/>
      <c r="L33" s="42"/>
      <c r="M33" s="42"/>
      <c r="N33" s="42"/>
      <c r="O33" s="42"/>
      <c r="P33" s="42"/>
      <c r="Q33" s="42"/>
    </row>
    <row r="34" spans="1:17" ht="12.75" customHeight="1">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c r="A35" s="24"/>
      <c r="B35" s="24" t="s">
        <v>97</v>
      </c>
      <c r="C35" s="24"/>
      <c r="D35" s="24"/>
      <c r="E35" s="48"/>
      <c r="F35" s="48"/>
      <c r="G35" s="51"/>
      <c r="H35" s="51"/>
      <c r="I35" s="51"/>
      <c r="J35" s="51"/>
      <c r="K35" s="51"/>
      <c r="L35" s="42"/>
      <c r="M35" s="42"/>
      <c r="N35" s="42"/>
      <c r="O35" s="42"/>
      <c r="P35" s="42"/>
      <c r="Q35" s="42"/>
    </row>
    <row r="36" spans="1:17" ht="12.75" customHeight="1">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c r="A43" s="24"/>
      <c r="B43" s="24"/>
      <c r="C43" s="24"/>
      <c r="D43" s="24"/>
      <c r="E43" s="48"/>
      <c r="F43" s="48"/>
      <c r="G43" s="65"/>
      <c r="H43" s="55"/>
      <c r="I43" s="65"/>
      <c r="J43" s="65"/>
      <c r="K43" s="65"/>
      <c r="L43" s="42"/>
      <c r="M43" s="42"/>
      <c r="N43" s="42"/>
      <c r="O43" s="42"/>
      <c r="P43" s="42"/>
      <c r="Q43" s="42"/>
    </row>
    <row r="44" spans="1:17" ht="18" customHeight="1" thickBot="1">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c r="A45" s="24"/>
      <c r="B45" s="24"/>
      <c r="C45" s="24"/>
      <c r="D45" s="24"/>
      <c r="E45" s="48"/>
      <c r="F45" s="48"/>
      <c r="G45" s="48"/>
      <c r="H45" s="48"/>
      <c r="I45" s="48"/>
      <c r="J45" s="48"/>
      <c r="K45" s="48"/>
      <c r="L45" s="42"/>
      <c r="M45" s="42"/>
      <c r="N45" s="42"/>
      <c r="O45" s="42"/>
      <c r="P45" s="42"/>
      <c r="Q45" s="42"/>
    </row>
    <row r="46" spans="5:17" ht="12.75" customHeight="1">
      <c r="E46" s="42"/>
      <c r="F46" s="42"/>
      <c r="G46" s="42"/>
      <c r="H46" s="48"/>
      <c r="I46" s="42"/>
      <c r="J46" s="42"/>
      <c r="K46" s="42"/>
      <c r="L46" s="42"/>
      <c r="M46" s="42"/>
      <c r="N46" s="42"/>
      <c r="O46" s="42"/>
      <c r="P46" s="42"/>
      <c r="Q46" s="42"/>
    </row>
    <row r="47" spans="5:17" ht="12.75" customHeight="1">
      <c r="E47" s="42"/>
      <c r="F47" s="42"/>
      <c r="G47" s="42"/>
      <c r="H47" s="48"/>
      <c r="I47" s="42"/>
      <c r="J47" s="42"/>
      <c r="K47" s="42"/>
      <c r="L47" s="42"/>
      <c r="M47" s="42"/>
      <c r="N47" s="42"/>
      <c r="O47" s="42"/>
      <c r="P47" s="42"/>
      <c r="Q47" s="42"/>
    </row>
    <row r="48" spans="5:17" ht="12.75" customHeight="1">
      <c r="E48" s="42"/>
      <c r="F48" s="42"/>
      <c r="G48" s="42"/>
      <c r="H48" s="48"/>
      <c r="I48" s="42"/>
      <c r="J48" s="42"/>
      <c r="K48" s="42"/>
      <c r="L48" s="42"/>
      <c r="M48" s="42"/>
      <c r="N48" s="42"/>
      <c r="O48" s="42"/>
      <c r="P48" s="42"/>
      <c r="Q48" s="42"/>
    </row>
    <row r="49" spans="5:17" ht="12.75" customHeight="1">
      <c r="E49" s="42"/>
      <c r="F49" s="42"/>
      <c r="G49" s="42"/>
      <c r="H49" s="48"/>
      <c r="I49" s="42"/>
      <c r="J49" s="42"/>
      <c r="K49" s="42"/>
      <c r="L49" s="42"/>
      <c r="M49" s="42"/>
      <c r="N49" s="42"/>
      <c r="O49" s="42"/>
      <c r="P49" s="42"/>
      <c r="Q49" s="42"/>
    </row>
    <row r="50" spans="5:17" ht="12.75" customHeight="1">
      <c r="E50" s="42"/>
      <c r="F50" s="42"/>
      <c r="G50" s="42"/>
      <c r="H50" s="48"/>
      <c r="I50" s="42"/>
      <c r="J50" s="42"/>
      <c r="K50" s="42"/>
      <c r="L50" s="42"/>
      <c r="M50" s="42"/>
      <c r="N50" s="42"/>
      <c r="O50" s="42"/>
      <c r="P50" s="42"/>
      <c r="Q50" s="42"/>
    </row>
    <row r="51" spans="5:17" ht="12.75" customHeight="1">
      <c r="E51" s="42"/>
      <c r="F51" s="42"/>
      <c r="G51" s="42"/>
      <c r="H51" s="48"/>
      <c r="I51" s="42"/>
      <c r="J51" s="42"/>
      <c r="K51" s="42"/>
      <c r="L51" s="42"/>
      <c r="M51" s="42"/>
      <c r="N51" s="42"/>
      <c r="O51" s="42"/>
      <c r="P51" s="42"/>
      <c r="Q51" s="42"/>
    </row>
    <row r="52" spans="5:17" ht="12.75" customHeight="1">
      <c r="E52" s="42"/>
      <c r="F52" s="42"/>
      <c r="G52" s="42"/>
      <c r="H52" s="48"/>
      <c r="I52" s="42"/>
      <c r="J52" s="42"/>
      <c r="K52" s="42"/>
      <c r="L52" s="42"/>
      <c r="M52" s="42"/>
      <c r="N52" s="42"/>
      <c r="O52" s="42"/>
      <c r="P52" s="42"/>
      <c r="Q52" s="42"/>
    </row>
    <row r="53" spans="5:17" ht="12.75" customHeight="1">
      <c r="E53" s="42"/>
      <c r="F53" s="42"/>
      <c r="G53" s="42"/>
      <c r="H53" s="48"/>
      <c r="I53" s="42"/>
      <c r="J53" s="42"/>
      <c r="K53" s="42"/>
      <c r="L53" s="42"/>
      <c r="M53" s="42"/>
      <c r="N53" s="42"/>
      <c r="O53" s="42"/>
      <c r="P53" s="42"/>
      <c r="Q53" s="42"/>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row>
    <row r="2" ht="15.75">
      <c r="A2" s="5" t="s">
        <v>50</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43</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 aca="true" t="shared" si="0" ref="H13:S13">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0.25</v>
      </c>
      <c r="F15" s="76"/>
      <c r="G15" s="72"/>
      <c r="H15" s="133">
        <f>IF($E$15=0,H14,(1+$E$15)*H14)</f>
        <v>0</v>
      </c>
      <c r="I15" s="133">
        <f aca="true" t="shared" si="1" ref="I15:S15">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0.25</v>
      </c>
      <c r="F16" s="71"/>
      <c r="G16" s="72"/>
      <c r="H16" s="133">
        <f>IF($E$16=0,H15,(1+$E$16)*H15)</f>
        <v>0</v>
      </c>
      <c r="I16" s="133">
        <f aca="true" t="shared" si="2" ref="I16:S16">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v>0.5</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T1" sqref="T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row>
    <row r="2" ht="15.75">
      <c r="A2" s="5" t="s">
        <v>181</v>
      </c>
    </row>
    <row r="3" spans="1:20" ht="12.75" customHeight="1">
      <c r="A3" s="26"/>
      <c r="B3" s="27"/>
      <c r="C3" s="27"/>
      <c r="D3" s="28"/>
      <c r="E3" s="71"/>
      <c r="F3" s="71"/>
      <c r="G3" s="71"/>
      <c r="H3" s="28"/>
      <c r="I3" s="28"/>
      <c r="J3" s="28"/>
      <c r="K3" s="28"/>
      <c r="L3" s="28"/>
      <c r="M3" s="28"/>
      <c r="N3" s="28"/>
      <c r="O3" s="28"/>
      <c r="P3" s="28"/>
      <c r="Q3" s="28"/>
      <c r="R3" s="28"/>
      <c r="S3" s="28"/>
      <c r="T3" s="28"/>
    </row>
    <row r="4" spans="1:20" ht="12.75" customHeight="1">
      <c r="A4" s="28"/>
      <c r="B4" s="27"/>
      <c r="C4" s="27"/>
      <c r="D4" s="28"/>
      <c r="E4" s="71"/>
      <c r="F4" s="71"/>
      <c r="G4" s="71"/>
      <c r="H4" s="28"/>
      <c r="I4" s="28"/>
      <c r="J4" s="28"/>
      <c r="K4" s="28"/>
      <c r="L4" s="28"/>
      <c r="M4" s="28"/>
      <c r="N4" s="28"/>
      <c r="O4" s="28"/>
      <c r="P4" s="28"/>
      <c r="Q4" s="28"/>
      <c r="R4" s="28"/>
      <c r="S4" s="28"/>
      <c r="T4" s="28"/>
    </row>
    <row r="5" spans="1:20" ht="12.75" customHeight="1">
      <c r="A5" s="28"/>
      <c r="B5" s="27"/>
      <c r="C5" s="27"/>
      <c r="D5" s="28"/>
      <c r="E5" s="71"/>
      <c r="F5" s="71"/>
      <c r="G5" s="71"/>
      <c r="H5" s="28"/>
      <c r="I5" s="28"/>
      <c r="J5" s="28"/>
      <c r="K5" s="28"/>
      <c r="L5" s="28"/>
      <c r="M5" s="28"/>
      <c r="N5" s="28"/>
      <c r="O5" s="28"/>
      <c r="P5" s="28"/>
      <c r="Q5" s="28"/>
      <c r="R5" s="28"/>
      <c r="S5" s="28"/>
      <c r="T5" s="28"/>
    </row>
    <row r="6" spans="1:20" s="1" customFormat="1" ht="12.75" customHeight="1" thickBot="1">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c r="A7" s="28"/>
      <c r="B7" s="27"/>
      <c r="C7" s="27"/>
      <c r="D7" s="28"/>
      <c r="E7" s="71"/>
      <c r="F7" s="71"/>
      <c r="G7" s="71"/>
      <c r="H7" s="28"/>
      <c r="I7" s="28"/>
      <c r="J7" s="28"/>
      <c r="K7" s="28"/>
      <c r="L7" s="28"/>
      <c r="M7" s="28"/>
      <c r="N7" s="28"/>
      <c r="O7" s="28"/>
      <c r="P7" s="28"/>
      <c r="Q7" s="28"/>
      <c r="R7" s="28"/>
      <c r="S7" s="28"/>
      <c r="T7" s="28"/>
    </row>
    <row r="8" spans="1:20" ht="12.75" customHeight="1">
      <c r="A8" s="137" t="s">
        <v>112</v>
      </c>
      <c r="B8" s="137"/>
      <c r="C8" s="137"/>
      <c r="D8" s="137"/>
      <c r="E8" s="71"/>
      <c r="F8" s="71"/>
      <c r="G8" s="71"/>
      <c r="H8" s="28"/>
      <c r="I8" s="28"/>
      <c r="J8" s="28"/>
      <c r="K8" s="28"/>
      <c r="L8" s="28"/>
      <c r="M8" s="28"/>
      <c r="N8" s="28"/>
      <c r="O8" s="28"/>
      <c r="P8" s="28"/>
      <c r="Q8" s="28"/>
      <c r="R8" s="28"/>
      <c r="S8" s="28"/>
      <c r="T8" s="28"/>
    </row>
    <row r="9" spans="1:20" ht="12.75" customHeight="1">
      <c r="A9" s="27"/>
      <c r="B9" s="27" t="s">
        <v>36</v>
      </c>
      <c r="C9" s="27"/>
      <c r="D9" s="28"/>
      <c r="E9" s="136">
        <v>0</v>
      </c>
      <c r="F9" s="72">
        <v>1</v>
      </c>
      <c r="G9" s="72"/>
      <c r="H9" s="28"/>
      <c r="I9" s="28"/>
      <c r="J9" s="28"/>
      <c r="K9" s="28"/>
      <c r="L9" s="28"/>
      <c r="M9" s="28"/>
      <c r="N9" s="28"/>
      <c r="O9" s="28"/>
      <c r="P9" s="28"/>
      <c r="Q9" s="28"/>
      <c r="R9" s="28"/>
      <c r="S9" s="28"/>
      <c r="T9" s="28"/>
    </row>
    <row r="10" spans="1:20" ht="12.75" customHeight="1">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c r="A13" s="27"/>
      <c r="B13" s="27"/>
      <c r="C13" s="27" t="s">
        <v>49</v>
      </c>
      <c r="D13" s="28"/>
      <c r="E13" s="71"/>
      <c r="F13" s="71"/>
      <c r="G13" s="71"/>
      <c r="H13" s="91">
        <f>IF(H14=0,0,H14/$T$14)</f>
        <v>0</v>
      </c>
      <c r="I13" s="91">
        <f aca="true" t="shared" si="0" ref="I13:S13">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c r="A15" s="27"/>
      <c r="B15" s="27"/>
      <c r="C15" s="27" t="s">
        <v>204</v>
      </c>
      <c r="D15" s="28"/>
      <c r="E15" s="134">
        <v>0.1</v>
      </c>
      <c r="F15" s="76"/>
      <c r="G15" s="72"/>
      <c r="H15" s="133">
        <f aca="true" t="shared" si="1" ref="H15:S15">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c r="A16" s="28"/>
      <c r="B16" s="27"/>
      <c r="C16" s="27" t="s">
        <v>110</v>
      </c>
      <c r="D16" s="28"/>
      <c r="E16" s="134">
        <v>0.1</v>
      </c>
      <c r="F16" s="71"/>
      <c r="G16" s="72"/>
      <c r="H16" s="133">
        <f aca="true" t="shared" si="2" ref="H16:S16">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c r="A17" s="28"/>
      <c r="B17" s="27" t="s">
        <v>319</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c r="A18" s="28"/>
      <c r="B18" s="27"/>
      <c r="C18" s="27"/>
      <c r="D18" s="28"/>
      <c r="E18" s="71"/>
      <c r="F18" s="71"/>
      <c r="G18" s="71"/>
      <c r="H18" s="28"/>
      <c r="I18" s="28"/>
      <c r="J18" s="28"/>
      <c r="K18" s="28"/>
      <c r="L18" s="28"/>
      <c r="M18" s="28"/>
      <c r="N18" s="28"/>
      <c r="O18" s="28"/>
      <c r="P18" s="28"/>
      <c r="Q18" s="28"/>
      <c r="R18" s="28"/>
      <c r="S18" s="28"/>
      <c r="T18" s="28"/>
    </row>
    <row r="19" spans="1:20" ht="12.75" customHeight="1" outlineLevel="1">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c r="A22" s="27"/>
      <c r="B22" s="27" t="s">
        <v>320</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c r="A24" s="27"/>
      <c r="B24" s="27"/>
      <c r="C24" s="27"/>
      <c r="D24" s="28"/>
      <c r="E24" s="71"/>
      <c r="F24" s="71"/>
      <c r="G24" s="71"/>
      <c r="H24" s="28"/>
      <c r="I24" s="28"/>
      <c r="J24" s="28"/>
      <c r="K24" s="28"/>
      <c r="L24" s="28"/>
      <c r="M24" s="28"/>
      <c r="N24" s="28"/>
      <c r="O24" s="28"/>
      <c r="P24" s="28"/>
      <c r="Q24" s="28"/>
      <c r="R24" s="28"/>
      <c r="S24" s="28"/>
      <c r="T24" s="28"/>
    </row>
    <row r="25" spans="1:20" ht="12.75" customHeight="1" outlineLevel="1">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c r="A27" s="28"/>
      <c r="B27" s="27"/>
      <c r="C27" s="27"/>
      <c r="D27" s="28"/>
      <c r="E27" s="71"/>
      <c r="F27" s="72"/>
      <c r="G27" s="72"/>
      <c r="H27" s="35"/>
      <c r="I27" s="35"/>
      <c r="J27" s="35"/>
      <c r="K27" s="35"/>
      <c r="L27" s="35"/>
      <c r="M27" s="35"/>
      <c r="N27" s="35"/>
      <c r="O27" s="35"/>
      <c r="P27" s="35"/>
      <c r="Q27" s="35"/>
      <c r="R27" s="35"/>
      <c r="S27" s="35"/>
      <c r="T27" s="75"/>
    </row>
    <row r="28" spans="1:20" ht="12.75" customHeight="1">
      <c r="A28" s="28"/>
      <c r="B28" s="27"/>
      <c r="C28" s="27"/>
      <c r="D28" s="28"/>
      <c r="E28" s="71"/>
      <c r="F28" s="72"/>
      <c r="G28" s="72"/>
      <c r="H28" s="35"/>
      <c r="I28" s="35"/>
      <c r="J28" s="35"/>
      <c r="K28" s="35"/>
      <c r="L28" s="35"/>
      <c r="M28" s="35"/>
      <c r="N28" s="35"/>
      <c r="O28" s="35"/>
      <c r="P28" s="35"/>
      <c r="Q28" s="35"/>
      <c r="R28" s="35"/>
      <c r="S28" s="35"/>
      <c r="T28" s="75"/>
    </row>
    <row r="29" spans="1:20" ht="12.75" customHeight="1">
      <c r="A29" s="28"/>
      <c r="B29" s="27"/>
      <c r="C29" s="27"/>
      <c r="D29" s="28"/>
      <c r="E29" s="78"/>
      <c r="F29" s="71"/>
      <c r="G29" s="71"/>
      <c r="H29" s="28"/>
      <c r="I29" s="28"/>
      <c r="J29" s="28"/>
      <c r="K29" s="28"/>
      <c r="L29" s="28"/>
      <c r="M29" s="28"/>
      <c r="N29" s="28"/>
      <c r="O29" s="28"/>
      <c r="P29" s="28"/>
      <c r="Q29" s="28"/>
      <c r="R29" s="28"/>
      <c r="S29" s="28"/>
      <c r="T29" s="28"/>
    </row>
    <row r="30" spans="1:20" ht="12.75" customHeight="1" outlineLevel="1">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c r="A35" s="27"/>
      <c r="B35" s="27"/>
      <c r="C35" s="27" t="s">
        <v>49</v>
      </c>
      <c r="D35" s="28"/>
      <c r="E35" s="71"/>
      <c r="F35" s="71"/>
      <c r="G35" s="71"/>
      <c r="H35" s="91">
        <f>IF(H36=0,0,H36/$T$36)</f>
        <v>0</v>
      </c>
      <c r="I35" s="91">
        <f aca="true" t="shared" si="3" ref="I35:S35">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c r="A37" s="27"/>
      <c r="B37" s="27"/>
      <c r="C37" s="27" t="s">
        <v>204</v>
      </c>
      <c r="D37" s="28"/>
      <c r="E37" s="134">
        <v>0.1</v>
      </c>
      <c r="F37" s="76"/>
      <c r="G37" s="72"/>
      <c r="H37" s="133">
        <f>IF($E$15=0,H36,(1+$E$37)*H36)</f>
        <v>0</v>
      </c>
      <c r="I37" s="133">
        <f aca="true" t="shared" si="4" ref="I37:S37">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c r="A38" s="28"/>
      <c r="B38" s="27"/>
      <c r="C38" s="27" t="s">
        <v>110</v>
      </c>
      <c r="D38" s="28"/>
      <c r="E38" s="134">
        <v>0.1</v>
      </c>
      <c r="F38" s="71"/>
      <c r="G38" s="72"/>
      <c r="H38" s="133">
        <f>IF($E$16=0,H37,(1+$E$38)*H37)</f>
        <v>0</v>
      </c>
      <c r="I38" s="133">
        <f aca="true" t="shared" si="5" ref="I38:S38">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c r="A39" s="28"/>
      <c r="B39" s="27" t="s">
        <v>319</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c r="A40" s="28"/>
      <c r="B40" s="27"/>
      <c r="C40" s="27"/>
      <c r="D40" s="28"/>
      <c r="E40" s="71"/>
      <c r="F40" s="71"/>
      <c r="G40" s="71"/>
      <c r="H40" s="28"/>
      <c r="I40" s="28"/>
      <c r="J40" s="28"/>
      <c r="K40" s="28"/>
      <c r="L40" s="28"/>
      <c r="M40" s="28"/>
      <c r="N40" s="28"/>
      <c r="O40" s="28"/>
      <c r="P40" s="28"/>
      <c r="Q40" s="28"/>
      <c r="R40" s="28"/>
      <c r="S40" s="28"/>
      <c r="T40" s="28"/>
    </row>
    <row r="41" spans="1:20" ht="12.75" customHeight="1" outlineLevel="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c r="A44" s="27"/>
      <c r="B44" s="27" t="s">
        <v>320</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c r="A46" s="27"/>
      <c r="B46" s="27"/>
      <c r="C46" s="27"/>
      <c r="D46" s="28"/>
      <c r="E46" s="71"/>
      <c r="F46" s="71"/>
      <c r="G46" s="71"/>
      <c r="H46" s="28"/>
      <c r="I46" s="28"/>
      <c r="J46" s="28"/>
      <c r="K46" s="28"/>
      <c r="L46" s="28"/>
      <c r="M46" s="28"/>
      <c r="N46" s="28"/>
      <c r="O46" s="28"/>
      <c r="P46" s="28"/>
      <c r="Q46" s="28"/>
      <c r="R46" s="28"/>
      <c r="S46" s="28"/>
      <c r="T46" s="28"/>
    </row>
    <row r="47" spans="1:20" ht="12.75" customHeight="1" outlineLevel="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c r="A49" s="83"/>
      <c r="B49" s="83"/>
      <c r="C49" s="83"/>
      <c r="D49" s="84"/>
      <c r="E49" s="85"/>
      <c r="F49" s="86"/>
      <c r="G49" s="86"/>
      <c r="H49" s="87"/>
      <c r="I49" s="87"/>
      <c r="J49" s="87"/>
      <c r="K49" s="87"/>
      <c r="L49" s="87"/>
      <c r="M49" s="87"/>
      <c r="N49" s="87"/>
      <c r="O49" s="87"/>
      <c r="P49" s="87"/>
      <c r="Q49" s="87"/>
      <c r="R49" s="87"/>
      <c r="S49" s="87"/>
      <c r="T49" s="88"/>
    </row>
    <row r="50" spans="1:20" ht="12.75" customHeight="1">
      <c r="A50" s="83"/>
      <c r="B50" s="83"/>
      <c r="C50" s="83"/>
      <c r="D50" s="84"/>
      <c r="E50" s="85"/>
      <c r="F50" s="86"/>
      <c r="G50" s="86"/>
      <c r="H50" s="87"/>
      <c r="I50" s="87"/>
      <c r="J50" s="87"/>
      <c r="K50" s="87"/>
      <c r="L50" s="87"/>
      <c r="M50" s="87"/>
      <c r="N50" s="87"/>
      <c r="O50" s="87"/>
      <c r="P50" s="87"/>
      <c r="Q50" s="87"/>
      <c r="R50" s="87"/>
      <c r="S50" s="87"/>
      <c r="T50" s="88"/>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Q1" sqref="Q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166</v>
      </c>
    </row>
    <row r="3" spans="5:17" ht="12.75" customHeight="1">
      <c r="E3" s="1"/>
      <c r="F3" s="42"/>
      <c r="G3" s="42"/>
      <c r="H3" s="48"/>
      <c r="I3" s="42"/>
      <c r="J3" s="42"/>
      <c r="K3" s="42"/>
      <c r="L3" s="42"/>
      <c r="M3" s="42"/>
      <c r="N3" s="42"/>
      <c r="O3" s="42"/>
      <c r="P3" s="42"/>
      <c r="Q3" s="42"/>
    </row>
    <row r="4" spans="5:17" ht="12.75" customHeight="1">
      <c r="E4" s="42"/>
      <c r="F4" s="42"/>
      <c r="G4" s="42"/>
      <c r="H4" s="48"/>
      <c r="I4" s="42"/>
      <c r="J4" s="42"/>
      <c r="K4" s="42"/>
      <c r="L4" s="42"/>
      <c r="M4" s="42"/>
      <c r="N4" s="42"/>
      <c r="O4" s="42"/>
      <c r="P4" s="42"/>
      <c r="Q4" s="42"/>
    </row>
    <row r="5" spans="5:17" ht="12.75" customHeight="1">
      <c r="E5" s="42"/>
      <c r="F5" s="42"/>
      <c r="G5" s="42"/>
      <c r="H5" s="48"/>
      <c r="I5" s="42"/>
      <c r="J5" s="42"/>
      <c r="K5" s="42"/>
      <c r="L5" s="42"/>
      <c r="M5" s="42"/>
      <c r="N5" s="42"/>
      <c r="O5" s="42"/>
      <c r="P5" s="42"/>
      <c r="Q5" s="42"/>
    </row>
    <row r="6" spans="1:18" ht="12.75" customHeight="1">
      <c r="A6" s="24" t="s">
        <v>167</v>
      </c>
      <c r="B6" s="24"/>
      <c r="C6" s="24"/>
      <c r="D6" s="24"/>
      <c r="E6" s="48"/>
      <c r="F6" s="46"/>
      <c r="G6" s="93"/>
      <c r="H6" s="46"/>
      <c r="I6" s="46"/>
      <c r="J6" s="46"/>
      <c r="K6" s="46"/>
      <c r="L6" s="48"/>
      <c r="M6" s="46"/>
      <c r="N6" s="48"/>
      <c r="O6" s="48"/>
      <c r="P6" s="48"/>
      <c r="Q6" s="48"/>
      <c r="R6" s="20"/>
    </row>
    <row r="7" spans="1:18" ht="12.75" customHeight="1">
      <c r="A7" s="24"/>
      <c r="B7" s="24" t="s">
        <v>168</v>
      </c>
      <c r="C7" s="24"/>
      <c r="D7" s="24"/>
      <c r="E7" s="48"/>
      <c r="F7" s="48"/>
      <c r="G7" s="48"/>
      <c r="H7" s="48"/>
      <c r="I7" s="48"/>
      <c r="J7" s="48"/>
      <c r="K7" s="48"/>
      <c r="L7" s="48"/>
      <c r="M7" s="48"/>
      <c r="N7" s="48"/>
      <c r="O7" s="48"/>
      <c r="P7" s="48"/>
      <c r="Q7" s="48"/>
      <c r="R7" s="20"/>
    </row>
    <row r="8" spans="1:18" ht="12.75" customHeight="1">
      <c r="A8" s="24"/>
      <c r="B8" s="24"/>
      <c r="C8" s="24" t="s">
        <v>169</v>
      </c>
      <c r="D8" s="24"/>
      <c r="E8" s="48"/>
      <c r="F8" s="48"/>
      <c r="G8" s="127">
        <v>1</v>
      </c>
      <c r="H8" s="48"/>
      <c r="I8" s="48"/>
      <c r="J8" s="94"/>
      <c r="K8" s="94"/>
      <c r="L8" s="48"/>
      <c r="M8" s="48"/>
      <c r="N8" s="48"/>
      <c r="O8" s="48"/>
      <c r="P8" s="48"/>
      <c r="Q8" s="48"/>
      <c r="R8" s="20"/>
    </row>
    <row r="9" spans="1:18" ht="12.75" customHeight="1">
      <c r="A9" s="24"/>
      <c r="B9" s="24"/>
      <c r="C9" s="24" t="s">
        <v>170</v>
      </c>
      <c r="D9" s="24"/>
      <c r="E9" s="48"/>
      <c r="F9" s="48"/>
      <c r="G9" s="127">
        <v>0</v>
      </c>
      <c r="H9" s="48"/>
      <c r="I9" s="48"/>
      <c r="J9" s="48"/>
      <c r="K9" s="48"/>
      <c r="L9" s="48"/>
      <c r="M9" s="48"/>
      <c r="N9" s="48"/>
      <c r="O9" s="48"/>
      <c r="P9" s="48"/>
      <c r="Q9" s="48"/>
      <c r="R9" s="20"/>
    </row>
    <row r="10" spans="1:18" ht="12.75" customHeight="1" thickBot="1">
      <c r="A10" s="24"/>
      <c r="B10" s="24"/>
      <c r="C10" s="24" t="s">
        <v>171</v>
      </c>
      <c r="D10" s="24"/>
      <c r="E10" s="48"/>
      <c r="F10" s="48"/>
      <c r="G10" s="128">
        <v>0</v>
      </c>
      <c r="H10" s="48"/>
      <c r="I10" s="48"/>
      <c r="J10" s="48"/>
      <c r="K10" s="48"/>
      <c r="L10" s="48"/>
      <c r="M10" s="48"/>
      <c r="N10" s="48"/>
      <c r="O10" s="48"/>
      <c r="P10" s="48"/>
      <c r="Q10" s="48"/>
      <c r="R10" s="20"/>
    </row>
    <row r="11" spans="1:18" ht="12.75" customHeight="1" thickBot="1">
      <c r="A11" s="24"/>
      <c r="B11" s="24" t="s">
        <v>172</v>
      </c>
      <c r="C11" s="24"/>
      <c r="D11" s="24"/>
      <c r="E11" s="48"/>
      <c r="F11" s="48"/>
      <c r="G11" s="95">
        <f>SUM(G8:G10)</f>
        <v>1</v>
      </c>
      <c r="H11" s="49"/>
      <c r="I11" s="51"/>
      <c r="J11" s="51"/>
      <c r="K11" s="51"/>
      <c r="L11" s="48"/>
      <c r="M11" s="48"/>
      <c r="N11" s="48"/>
      <c r="O11" s="48"/>
      <c r="P11" s="48"/>
      <c r="Q11" s="48"/>
      <c r="R11" s="20"/>
    </row>
    <row r="12" spans="1:18" ht="12.75" customHeight="1" thickTop="1">
      <c r="A12" s="24"/>
      <c r="B12" s="24"/>
      <c r="C12" s="24"/>
      <c r="D12" s="24"/>
      <c r="E12" s="48"/>
      <c r="F12" s="48"/>
      <c r="G12" s="51"/>
      <c r="H12" s="51"/>
      <c r="I12" s="51"/>
      <c r="J12" s="51"/>
      <c r="K12" s="51"/>
      <c r="L12" s="48"/>
      <c r="M12" s="48"/>
      <c r="N12" s="48"/>
      <c r="O12" s="48"/>
      <c r="P12" s="48"/>
      <c r="Q12" s="48"/>
      <c r="R12" s="20"/>
    </row>
    <row r="13" spans="1:18" ht="12.75" customHeight="1">
      <c r="A13" s="24" t="s">
        <v>182</v>
      </c>
      <c r="B13" s="24"/>
      <c r="C13" s="24"/>
      <c r="D13" s="24"/>
      <c r="E13" s="48"/>
      <c r="F13" s="48"/>
      <c r="G13" s="51"/>
      <c r="H13" s="51"/>
      <c r="I13" s="51"/>
      <c r="J13" s="51"/>
      <c r="K13" s="51"/>
      <c r="L13" s="48"/>
      <c r="M13" s="48"/>
      <c r="N13" s="48"/>
      <c r="O13" s="48"/>
      <c r="P13" s="48"/>
      <c r="Q13" s="48"/>
      <c r="R13" s="20"/>
    </row>
    <row r="14" spans="1:18" ht="12.75" customHeight="1">
      <c r="A14" s="24"/>
      <c r="B14" s="24" t="s">
        <v>183</v>
      </c>
      <c r="C14" s="24"/>
      <c r="D14" s="24"/>
      <c r="E14" s="48"/>
      <c r="F14" s="48"/>
      <c r="G14" s="51"/>
      <c r="H14" s="51"/>
      <c r="I14" s="51"/>
      <c r="J14" s="51"/>
      <c r="K14" s="51"/>
      <c r="L14" s="48"/>
      <c r="M14" s="48"/>
      <c r="N14" s="48"/>
      <c r="O14" s="48"/>
      <c r="P14" s="48"/>
      <c r="Q14" s="48"/>
      <c r="R14" s="20"/>
    </row>
    <row r="15" spans="1:18" ht="12.75" customHeight="1">
      <c r="A15" s="24"/>
      <c r="B15" s="24"/>
      <c r="C15" s="24" t="s">
        <v>169</v>
      </c>
      <c r="D15" s="24"/>
      <c r="E15" s="48"/>
      <c r="F15" s="48"/>
      <c r="G15" s="127">
        <v>1</v>
      </c>
      <c r="H15" s="51"/>
      <c r="I15" s="51"/>
      <c r="J15" s="51"/>
      <c r="K15" s="51"/>
      <c r="L15" s="48"/>
      <c r="M15" s="48"/>
      <c r="N15" s="48"/>
      <c r="O15" s="48"/>
      <c r="P15" s="48"/>
      <c r="Q15" s="48"/>
      <c r="R15" s="20"/>
    </row>
    <row r="16" spans="1:18" ht="12.75" customHeight="1">
      <c r="A16" s="24"/>
      <c r="B16" s="24"/>
      <c r="C16" s="24" t="s">
        <v>170</v>
      </c>
      <c r="D16" s="24"/>
      <c r="E16" s="48"/>
      <c r="F16" s="48"/>
      <c r="G16" s="127">
        <v>0</v>
      </c>
      <c r="H16" s="51"/>
      <c r="I16" s="51"/>
      <c r="J16" s="51"/>
      <c r="K16" s="51"/>
      <c r="L16" s="48"/>
      <c r="M16" s="48"/>
      <c r="N16" s="48"/>
      <c r="O16" s="48"/>
      <c r="P16" s="48"/>
      <c r="Q16" s="48"/>
      <c r="R16" s="20"/>
    </row>
    <row r="17" spans="1:18" ht="12.75" customHeight="1" thickBot="1">
      <c r="A17" s="24"/>
      <c r="B17" s="24"/>
      <c r="C17" s="24" t="s">
        <v>171</v>
      </c>
      <c r="D17" s="24"/>
      <c r="E17" s="48"/>
      <c r="F17" s="48"/>
      <c r="G17" s="128">
        <v>0</v>
      </c>
      <c r="H17" s="51"/>
      <c r="I17" s="51"/>
      <c r="J17" s="51"/>
      <c r="K17" s="51"/>
      <c r="L17" s="48"/>
      <c r="M17" s="48"/>
      <c r="N17" s="48"/>
      <c r="O17" s="48"/>
      <c r="P17" s="48"/>
      <c r="Q17" s="48"/>
      <c r="R17" s="20"/>
    </row>
    <row r="18" spans="1:18" ht="12.75" customHeight="1" thickBot="1">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c r="A19" s="24"/>
      <c r="B19" s="24"/>
      <c r="C19" s="24"/>
      <c r="D19" s="24"/>
      <c r="E19" s="48"/>
      <c r="F19" s="48"/>
      <c r="G19" s="51"/>
      <c r="H19" s="51"/>
      <c r="I19" s="51"/>
      <c r="J19" s="51"/>
      <c r="K19" s="51"/>
      <c r="L19" s="48"/>
      <c r="M19" s="48"/>
      <c r="N19" s="48"/>
      <c r="O19" s="48"/>
      <c r="P19" s="48"/>
      <c r="Q19" s="48"/>
      <c r="R19" s="20"/>
    </row>
    <row r="20" spans="1:18" ht="12.75" customHeight="1">
      <c r="A20" s="24" t="s">
        <v>173</v>
      </c>
      <c r="B20" s="24"/>
      <c r="C20" s="24"/>
      <c r="D20" s="24"/>
      <c r="E20" s="48"/>
      <c r="F20" s="48"/>
      <c r="G20" s="51"/>
      <c r="H20" s="51"/>
      <c r="I20" s="51"/>
      <c r="J20" s="51"/>
      <c r="K20" s="51"/>
      <c r="L20" s="48"/>
      <c r="M20" s="48"/>
      <c r="N20" s="48"/>
      <c r="O20" s="48"/>
      <c r="P20" s="48"/>
      <c r="Q20" s="48"/>
      <c r="R20" s="20"/>
    </row>
    <row r="21" spans="1:18" ht="12.75" customHeight="1">
      <c r="A21" s="24"/>
      <c r="B21" s="24" t="s">
        <v>174</v>
      </c>
      <c r="C21" s="24"/>
      <c r="D21" s="24"/>
      <c r="E21" s="48"/>
      <c r="F21" s="48"/>
      <c r="G21" s="129">
        <v>0</v>
      </c>
      <c r="H21" s="51"/>
      <c r="I21" s="51"/>
      <c r="J21" s="51"/>
      <c r="K21" s="51"/>
      <c r="L21" s="48"/>
      <c r="M21" s="48"/>
      <c r="N21" s="48"/>
      <c r="O21" s="48"/>
      <c r="P21" s="48"/>
      <c r="Q21" s="48"/>
      <c r="R21" s="20"/>
    </row>
    <row r="22" spans="1:18" ht="12.75" customHeight="1">
      <c r="A22" s="24"/>
      <c r="B22" s="24" t="s">
        <v>175</v>
      </c>
      <c r="C22" s="24"/>
      <c r="D22" s="24"/>
      <c r="E22" s="48"/>
      <c r="F22" s="48"/>
      <c r="G22" s="127">
        <v>0.08</v>
      </c>
      <c r="H22" s="51"/>
      <c r="I22" s="51"/>
      <c r="J22" s="51"/>
      <c r="K22" s="51"/>
      <c r="L22" s="48"/>
      <c r="M22" s="48"/>
      <c r="N22" s="48"/>
      <c r="O22" s="48"/>
      <c r="P22" s="48"/>
      <c r="Q22" s="48"/>
      <c r="R22" s="20"/>
    </row>
    <row r="23" spans="1:18" ht="12.75" customHeight="1">
      <c r="A23" s="24"/>
      <c r="B23" s="24"/>
      <c r="C23" s="24"/>
      <c r="D23" s="24"/>
      <c r="E23" s="48"/>
      <c r="F23" s="61"/>
      <c r="G23" s="51"/>
      <c r="H23" s="51"/>
      <c r="I23" s="51"/>
      <c r="J23" s="160"/>
      <c r="K23" s="160"/>
      <c r="L23" s="48"/>
      <c r="M23" s="48"/>
      <c r="N23" s="48"/>
      <c r="O23" s="48"/>
      <c r="P23" s="48"/>
      <c r="Q23" s="48"/>
      <c r="R23" s="20"/>
    </row>
    <row r="24" spans="1:18" ht="12.75" customHeight="1">
      <c r="A24" s="1" t="s">
        <v>176</v>
      </c>
      <c r="B24" s="24"/>
      <c r="C24" s="24"/>
      <c r="D24" s="24"/>
      <c r="E24" s="48"/>
      <c r="F24" s="61"/>
      <c r="G24" s="51"/>
      <c r="H24" s="51"/>
      <c r="I24" s="51"/>
      <c r="J24" s="160"/>
      <c r="K24" s="160"/>
      <c r="L24" s="48"/>
      <c r="M24" s="48"/>
      <c r="N24" s="48"/>
      <c r="O24" s="48"/>
      <c r="P24" s="48"/>
      <c r="Q24" s="48"/>
      <c r="R24" s="20"/>
    </row>
    <row r="25" spans="1:18" ht="12.75" customHeight="1">
      <c r="A25" s="24"/>
      <c r="B25" s="24" t="s">
        <v>177</v>
      </c>
      <c r="C25" s="24"/>
      <c r="D25" s="24"/>
      <c r="E25" s="48"/>
      <c r="F25" s="63"/>
      <c r="G25" s="130">
        <v>0.2</v>
      </c>
      <c r="H25" s="51"/>
      <c r="I25" s="51"/>
      <c r="J25" s="160"/>
      <c r="K25" s="160"/>
      <c r="L25" s="48"/>
      <c r="M25" s="48"/>
      <c r="N25" s="48"/>
      <c r="O25" s="48"/>
      <c r="P25" s="48"/>
      <c r="Q25" s="48"/>
      <c r="R25" s="20"/>
    </row>
    <row r="26" spans="1:18" ht="12.75" customHeight="1">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c r="A28" s="24"/>
      <c r="B28" s="24" t="s">
        <v>179</v>
      </c>
      <c r="C28" s="24"/>
      <c r="D28" s="24"/>
      <c r="E28" s="48"/>
      <c r="F28" s="61"/>
      <c r="G28" s="131">
        <v>3</v>
      </c>
      <c r="H28" s="51"/>
      <c r="I28" s="51"/>
      <c r="J28" s="160"/>
      <c r="K28" s="160">
        <f>K26+K27</f>
        <v>0</v>
      </c>
      <c r="L28" s="48"/>
      <c r="M28" s="48"/>
      <c r="N28" s="48"/>
      <c r="O28" s="48"/>
      <c r="P28" s="48"/>
      <c r="Q28" s="48"/>
      <c r="R28" s="20"/>
    </row>
    <row r="29" spans="1:18" ht="12.75" customHeight="1">
      <c r="A29" s="24"/>
      <c r="B29" s="24"/>
      <c r="C29" s="24"/>
      <c r="D29" s="24"/>
      <c r="E29" s="48"/>
      <c r="F29" s="63"/>
      <c r="G29" s="51"/>
      <c r="H29" s="51"/>
      <c r="I29" s="51"/>
      <c r="J29" s="160"/>
      <c r="K29" s="160"/>
      <c r="L29" s="48"/>
      <c r="M29" s="48"/>
      <c r="N29" s="48"/>
      <c r="O29" s="48"/>
      <c r="P29" s="48"/>
      <c r="Q29" s="48"/>
      <c r="R29" s="20"/>
    </row>
    <row r="30" spans="1:18" ht="12.75" customHeight="1">
      <c r="A30" s="24"/>
      <c r="B30" s="24"/>
      <c r="C30" s="24"/>
      <c r="D30" s="24"/>
      <c r="E30" s="48"/>
      <c r="F30" s="48"/>
      <c r="G30" s="51"/>
      <c r="H30" s="51"/>
      <c r="I30" s="51"/>
      <c r="J30" s="51"/>
      <c r="K30" s="51"/>
      <c r="L30" s="48"/>
      <c r="M30" s="48"/>
      <c r="N30" s="48"/>
      <c r="O30" s="48"/>
      <c r="P30" s="48"/>
      <c r="Q30" s="48"/>
      <c r="R30" s="20"/>
    </row>
    <row r="31" spans="1:18" ht="12.75" customHeight="1">
      <c r="A31" s="24"/>
      <c r="B31" s="24"/>
      <c r="C31" s="24"/>
      <c r="D31" s="24"/>
      <c r="E31" s="48"/>
      <c r="F31" s="48"/>
      <c r="G31" s="51"/>
      <c r="H31" s="51"/>
      <c r="I31" s="51"/>
      <c r="J31" s="51"/>
      <c r="K31" s="51"/>
      <c r="L31" s="48"/>
      <c r="M31" s="48"/>
      <c r="N31" s="48"/>
      <c r="O31" s="48"/>
      <c r="P31" s="48"/>
      <c r="Q31" s="48"/>
      <c r="R31" s="20"/>
    </row>
    <row r="32" spans="1:18" ht="12.75" customHeight="1">
      <c r="A32" s="24"/>
      <c r="B32" s="24"/>
      <c r="C32" s="24"/>
      <c r="D32" s="24"/>
      <c r="E32" s="48"/>
      <c r="F32" s="48"/>
      <c r="G32" s="51"/>
      <c r="H32" s="51"/>
      <c r="I32" s="51"/>
      <c r="J32" s="51"/>
      <c r="K32" s="51"/>
      <c r="L32" s="48"/>
      <c r="M32" s="48"/>
      <c r="N32" s="48"/>
      <c r="O32" s="48"/>
      <c r="P32" s="48"/>
      <c r="Q32" s="48"/>
      <c r="R32" s="20"/>
    </row>
    <row r="33" spans="1:18" ht="12.75" customHeight="1">
      <c r="A33" s="24"/>
      <c r="B33" s="24"/>
      <c r="C33" s="24"/>
      <c r="D33" s="24"/>
      <c r="E33" s="48"/>
      <c r="F33" s="48"/>
      <c r="G33" s="51"/>
      <c r="H33" s="51"/>
      <c r="I33" s="51"/>
      <c r="J33" s="51"/>
      <c r="K33" s="51"/>
      <c r="L33" s="48"/>
      <c r="M33" s="48"/>
      <c r="N33" s="48"/>
      <c r="O33" s="48"/>
      <c r="P33" s="48"/>
      <c r="Q33" s="48"/>
      <c r="R33" s="20"/>
    </row>
    <row r="34" spans="1:18" ht="12.75" customHeight="1">
      <c r="A34" s="24"/>
      <c r="B34" s="24"/>
      <c r="C34" s="24"/>
      <c r="D34" s="24"/>
      <c r="E34" s="48"/>
      <c r="F34" s="48"/>
      <c r="G34" s="51"/>
      <c r="H34" s="51"/>
      <c r="I34" s="51"/>
      <c r="J34" s="51"/>
      <c r="K34" s="51"/>
      <c r="L34" s="48"/>
      <c r="M34" s="48"/>
      <c r="N34" s="48"/>
      <c r="O34" s="48"/>
      <c r="P34" s="48"/>
      <c r="Q34" s="48"/>
      <c r="R34" s="20"/>
    </row>
    <row r="35" spans="1:18" ht="12.75" customHeight="1">
      <c r="A35" s="24"/>
      <c r="B35" s="24"/>
      <c r="C35" s="24"/>
      <c r="D35" s="24"/>
      <c r="E35" s="48"/>
      <c r="F35" s="48"/>
      <c r="G35" s="51"/>
      <c r="H35" s="51"/>
      <c r="I35" s="51"/>
      <c r="J35" s="51"/>
      <c r="K35" s="51"/>
      <c r="L35" s="48"/>
      <c r="M35" s="48"/>
      <c r="N35" s="48"/>
      <c r="O35" s="48"/>
      <c r="P35" s="48"/>
      <c r="Q35" s="48"/>
      <c r="R35" s="20"/>
    </row>
    <row r="36" spans="1:18" ht="12.75" customHeight="1">
      <c r="A36" s="24"/>
      <c r="B36" s="24"/>
      <c r="C36" s="24"/>
      <c r="D36" s="24"/>
      <c r="E36" s="48"/>
      <c r="F36" s="48"/>
      <c r="G36" s="51"/>
      <c r="H36" s="51"/>
      <c r="I36" s="51"/>
      <c r="J36" s="51"/>
      <c r="K36" s="51"/>
      <c r="L36" s="48"/>
      <c r="M36" s="48"/>
      <c r="N36" s="48"/>
      <c r="O36" s="48"/>
      <c r="P36" s="48"/>
      <c r="Q36" s="48"/>
      <c r="R36" s="20"/>
    </row>
    <row r="37" spans="1:18" ht="12.75" customHeight="1">
      <c r="A37" s="24"/>
      <c r="B37" s="24"/>
      <c r="C37" s="24"/>
      <c r="D37" s="24"/>
      <c r="E37" s="48"/>
      <c r="F37" s="48"/>
      <c r="G37" s="51"/>
      <c r="H37" s="51"/>
      <c r="I37" s="51"/>
      <c r="J37" s="51"/>
      <c r="K37" s="51"/>
      <c r="L37" s="48"/>
      <c r="M37" s="48"/>
      <c r="N37" s="48"/>
      <c r="O37" s="48"/>
      <c r="P37" s="48"/>
      <c r="Q37" s="48"/>
      <c r="R37" s="20"/>
    </row>
    <row r="38" spans="1:18" ht="12.75" customHeight="1">
      <c r="A38" s="24"/>
      <c r="B38" s="24"/>
      <c r="C38" s="24"/>
      <c r="D38" s="24"/>
      <c r="E38" s="48"/>
      <c r="F38" s="48"/>
      <c r="G38" s="51"/>
      <c r="H38" s="51"/>
      <c r="I38" s="51"/>
      <c r="J38" s="51"/>
      <c r="K38" s="51"/>
      <c r="L38" s="48"/>
      <c r="M38" s="48"/>
      <c r="N38" s="48"/>
      <c r="O38" s="48"/>
      <c r="P38" s="48"/>
      <c r="Q38" s="48"/>
      <c r="R38" s="20"/>
    </row>
    <row r="39" spans="1:18" ht="12.75" customHeight="1">
      <c r="A39" s="24"/>
      <c r="B39" s="24"/>
      <c r="C39" s="24"/>
      <c r="D39" s="24"/>
      <c r="E39" s="48"/>
      <c r="F39" s="48"/>
      <c r="G39" s="51"/>
      <c r="H39" s="51"/>
      <c r="I39" s="51"/>
      <c r="J39" s="51"/>
      <c r="K39" s="51"/>
      <c r="L39" s="48"/>
      <c r="M39" s="48"/>
      <c r="N39" s="48"/>
      <c r="O39" s="48"/>
      <c r="P39" s="48"/>
      <c r="Q39" s="48"/>
      <c r="R39" s="20"/>
    </row>
    <row r="40" spans="1:18" ht="12.75" customHeight="1">
      <c r="A40" s="24"/>
      <c r="B40" s="24"/>
      <c r="C40" s="24"/>
      <c r="D40" s="24"/>
      <c r="E40" s="48"/>
      <c r="F40" s="48"/>
      <c r="G40" s="51"/>
      <c r="H40" s="51"/>
      <c r="I40" s="51"/>
      <c r="J40" s="51"/>
      <c r="K40" s="51"/>
      <c r="L40" s="48"/>
      <c r="M40" s="48"/>
      <c r="N40" s="48"/>
      <c r="O40" s="48"/>
      <c r="P40" s="48"/>
      <c r="Q40" s="48"/>
      <c r="R40" s="20"/>
    </row>
    <row r="41" spans="1:18" ht="12.75" customHeight="1">
      <c r="A41" s="24"/>
      <c r="B41" s="24"/>
      <c r="C41" s="24"/>
      <c r="D41" s="24"/>
      <c r="E41" s="48"/>
      <c r="F41" s="48"/>
      <c r="G41" s="51"/>
      <c r="H41" s="51"/>
      <c r="I41" s="51"/>
      <c r="J41" s="51"/>
      <c r="K41" s="51"/>
      <c r="L41" s="48"/>
      <c r="M41" s="48"/>
      <c r="N41" s="48"/>
      <c r="O41" s="48"/>
      <c r="P41" s="48"/>
      <c r="Q41" s="48"/>
      <c r="R41" s="20"/>
    </row>
    <row r="42" spans="1:18" ht="12.75" customHeight="1">
      <c r="A42" s="24"/>
      <c r="B42" s="24"/>
      <c r="C42" s="24"/>
      <c r="D42" s="24"/>
      <c r="E42" s="48"/>
      <c r="F42" s="48"/>
      <c r="G42" s="51"/>
      <c r="H42" s="51"/>
      <c r="I42" s="51"/>
      <c r="J42" s="51"/>
      <c r="K42" s="51"/>
      <c r="L42" s="48"/>
      <c r="M42" s="48"/>
      <c r="N42" s="48"/>
      <c r="O42" s="48"/>
      <c r="P42" s="48"/>
      <c r="Q42" s="48"/>
      <c r="R42" s="20"/>
    </row>
    <row r="43" spans="1:18" ht="12.75" customHeight="1">
      <c r="A43" s="24"/>
      <c r="B43" s="24"/>
      <c r="C43" s="24"/>
      <c r="D43" s="24"/>
      <c r="E43" s="48"/>
      <c r="F43" s="48"/>
      <c r="G43" s="51"/>
      <c r="H43" s="51"/>
      <c r="I43" s="51"/>
      <c r="J43" s="51"/>
      <c r="K43" s="51"/>
      <c r="L43" s="48"/>
      <c r="M43" s="48"/>
      <c r="N43" s="48"/>
      <c r="O43" s="48"/>
      <c r="P43" s="48"/>
      <c r="Q43" s="48"/>
      <c r="R43" s="20"/>
    </row>
    <row r="44" spans="1:18" ht="12.75" customHeight="1">
      <c r="A44" s="24"/>
      <c r="B44" s="24"/>
      <c r="C44" s="24"/>
      <c r="D44" s="24"/>
      <c r="E44" s="48"/>
      <c r="F44" s="48"/>
      <c r="G44" s="51"/>
      <c r="H44" s="51"/>
      <c r="I44" s="51"/>
      <c r="J44" s="51"/>
      <c r="K44" s="51"/>
      <c r="L44" s="48"/>
      <c r="M44" s="48"/>
      <c r="N44" s="48"/>
      <c r="O44" s="48"/>
      <c r="P44" s="48"/>
      <c r="Q44" s="48"/>
      <c r="R44" s="20"/>
    </row>
    <row r="45" spans="1:18" ht="12.75" customHeight="1">
      <c r="A45" s="24"/>
      <c r="B45" s="24"/>
      <c r="C45" s="24"/>
      <c r="D45" s="24"/>
      <c r="E45" s="48"/>
      <c r="F45" s="48"/>
      <c r="G45" s="51"/>
      <c r="H45" s="51"/>
      <c r="I45" s="51"/>
      <c r="J45" s="51"/>
      <c r="K45" s="51"/>
      <c r="L45" s="48"/>
      <c r="M45" s="48"/>
      <c r="N45" s="48"/>
      <c r="O45" s="48"/>
      <c r="P45" s="48"/>
      <c r="Q45" s="48"/>
      <c r="R45" s="20"/>
    </row>
    <row r="46" spans="1:18" ht="12.75" customHeight="1">
      <c r="A46" s="24"/>
      <c r="B46" s="24"/>
      <c r="C46" s="24"/>
      <c r="D46" s="24"/>
      <c r="E46" s="48"/>
      <c r="F46" s="48"/>
      <c r="G46" s="59"/>
      <c r="H46" s="59"/>
      <c r="I46" s="59"/>
      <c r="J46" s="59"/>
      <c r="K46" s="59"/>
      <c r="L46" s="48"/>
      <c r="M46" s="48"/>
      <c r="N46" s="48"/>
      <c r="O46" s="48"/>
      <c r="P46" s="48"/>
      <c r="Q46" s="48"/>
      <c r="R46" s="20"/>
    </row>
    <row r="47" spans="1:18" ht="12.75" customHeight="1">
      <c r="A47" s="24"/>
      <c r="B47" s="24"/>
      <c r="C47" s="24"/>
      <c r="D47" s="24"/>
      <c r="E47" s="48"/>
      <c r="F47" s="48"/>
      <c r="G47" s="55"/>
      <c r="H47" s="55"/>
      <c r="I47" s="55"/>
      <c r="J47" s="55"/>
      <c r="K47" s="55"/>
      <c r="L47" s="48"/>
      <c r="M47" s="48"/>
      <c r="N47" s="48"/>
      <c r="O47" s="48"/>
      <c r="P47" s="48"/>
      <c r="Q47" s="48"/>
      <c r="R47" s="20"/>
    </row>
    <row r="48" spans="1:18" ht="12.75" customHeight="1">
      <c r="A48" s="24"/>
      <c r="B48" s="24"/>
      <c r="C48" s="24"/>
      <c r="D48" s="24"/>
      <c r="E48" s="48"/>
      <c r="F48" s="48"/>
      <c r="G48" s="49"/>
      <c r="H48" s="49"/>
      <c r="I48" s="49"/>
      <c r="J48" s="49"/>
      <c r="K48" s="49"/>
      <c r="L48" s="48"/>
      <c r="M48" s="48"/>
      <c r="N48" s="48"/>
      <c r="O48" s="48"/>
      <c r="P48" s="48"/>
      <c r="Q48" s="48"/>
      <c r="R48" s="20"/>
    </row>
    <row r="49" spans="1:18" ht="12.75" customHeight="1">
      <c r="A49" s="24"/>
      <c r="B49" s="24"/>
      <c r="C49" s="24"/>
      <c r="D49" s="24"/>
      <c r="E49" s="48"/>
      <c r="F49" s="48"/>
      <c r="G49" s="48"/>
      <c r="H49" s="48"/>
      <c r="I49" s="48"/>
      <c r="J49" s="48"/>
      <c r="K49" s="48"/>
      <c r="L49" s="48"/>
      <c r="M49" s="48"/>
      <c r="N49" s="48"/>
      <c r="O49" s="48"/>
      <c r="P49" s="48"/>
      <c r="Q49" s="48"/>
      <c r="R49" s="20"/>
    </row>
    <row r="50" spans="1:18" ht="12.75" customHeight="1">
      <c r="A50" s="24"/>
      <c r="B50" s="24"/>
      <c r="C50" s="24"/>
      <c r="D50" s="24"/>
      <c r="E50" s="48"/>
      <c r="F50" s="48"/>
      <c r="G50" s="48"/>
      <c r="H50" s="48"/>
      <c r="I50" s="48"/>
      <c r="J50" s="48"/>
      <c r="K50" s="48"/>
      <c r="L50" s="48"/>
      <c r="M50" s="48"/>
      <c r="N50" s="48"/>
      <c r="O50" s="48"/>
      <c r="P50" s="48"/>
      <c r="Q50" s="48"/>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H30" sqref="H30"/>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180</v>
      </c>
    </row>
    <row r="3" spans="1:18" ht="12.75" customHeight="1">
      <c r="A3" s="163" t="s">
        <v>273</v>
      </c>
      <c r="B3" s="1"/>
      <c r="C3" s="1"/>
      <c r="D3" s="42"/>
      <c r="E3" s="42"/>
      <c r="F3" s="42"/>
      <c r="G3" s="42"/>
      <c r="H3" s="42"/>
      <c r="I3" s="96"/>
      <c r="J3" s="42"/>
      <c r="K3" s="42"/>
      <c r="L3" s="42"/>
      <c r="M3" s="42"/>
      <c r="N3" s="42"/>
      <c r="O3" s="42"/>
      <c r="P3" s="42"/>
      <c r="Q3" s="7"/>
      <c r="R3" s="7"/>
    </row>
    <row r="4" spans="1:18" ht="12.75" customHeight="1">
      <c r="A4" s="165" t="s">
        <v>274</v>
      </c>
      <c r="B4" s="1"/>
      <c r="C4" s="1"/>
      <c r="D4" s="42"/>
      <c r="E4" s="42"/>
      <c r="F4" s="42"/>
      <c r="G4" s="42"/>
      <c r="H4" s="42"/>
      <c r="I4" s="96"/>
      <c r="J4" s="42"/>
      <c r="K4" s="42"/>
      <c r="L4" s="42"/>
      <c r="M4" s="42"/>
      <c r="N4" s="42"/>
      <c r="O4" s="42"/>
      <c r="P4" s="42"/>
      <c r="Q4" s="7"/>
      <c r="R4" s="7"/>
    </row>
    <row r="5" spans="1:18" ht="12.75" customHeight="1">
      <c r="A5" s="1"/>
      <c r="B5" s="1"/>
      <c r="C5" s="1"/>
      <c r="D5" s="42"/>
      <c r="E5" s="42"/>
      <c r="F5" s="42"/>
      <c r="G5" s="42"/>
      <c r="H5" s="42"/>
      <c r="I5" s="96"/>
      <c r="J5" s="42"/>
      <c r="K5" s="42"/>
      <c r="L5" s="42"/>
      <c r="M5" s="42"/>
      <c r="N5" s="42"/>
      <c r="O5" s="42"/>
      <c r="P5" s="42"/>
      <c r="Q5" s="7"/>
      <c r="R5" s="7"/>
    </row>
    <row r="6" spans="1:18" ht="12.75" customHeight="1" thickBot="1">
      <c r="A6" s="1"/>
      <c r="B6" s="1"/>
      <c r="C6" s="1"/>
      <c r="D6" s="42"/>
      <c r="E6" s="97"/>
      <c r="F6" s="123">
        <v>39082</v>
      </c>
      <c r="G6" s="98" t="s">
        <v>165</v>
      </c>
      <c r="H6" s="97"/>
      <c r="I6" s="97"/>
      <c r="J6" s="98"/>
      <c r="K6" s="97"/>
      <c r="L6" s="97"/>
      <c r="M6" s="97"/>
      <c r="N6" s="97"/>
      <c r="O6" s="97"/>
      <c r="P6" s="97"/>
      <c r="Q6" s="19"/>
      <c r="R6" s="19"/>
    </row>
    <row r="7" spans="1:18" ht="12.75" customHeight="1" thickTop="1">
      <c r="A7" s="99"/>
      <c r="B7" s="99"/>
      <c r="C7" s="99"/>
      <c r="D7" s="96"/>
      <c r="E7" s="96"/>
      <c r="F7" s="96"/>
      <c r="G7" s="96"/>
      <c r="H7" s="96"/>
      <c r="I7" s="96"/>
      <c r="J7" s="96"/>
      <c r="K7" s="96"/>
      <c r="L7" s="96"/>
      <c r="M7" s="96"/>
      <c r="N7" s="96"/>
      <c r="O7" s="96"/>
      <c r="P7" s="96"/>
      <c r="Q7" s="21"/>
      <c r="R7" s="21"/>
    </row>
    <row r="8" spans="1:18" ht="12.75" customHeight="1">
      <c r="A8" s="99" t="s">
        <v>143</v>
      </c>
      <c r="B8" s="99"/>
      <c r="C8" s="99"/>
      <c r="D8" s="96"/>
      <c r="E8" s="96"/>
      <c r="F8" s="100"/>
      <c r="G8" s="100"/>
      <c r="H8" s="100"/>
      <c r="I8" s="100"/>
      <c r="J8" s="96"/>
      <c r="K8" s="96"/>
      <c r="L8" s="96"/>
      <c r="M8" s="96"/>
      <c r="N8" s="96"/>
      <c r="O8" s="96"/>
      <c r="P8" s="96"/>
      <c r="Q8" s="21"/>
      <c r="R8" s="21"/>
    </row>
    <row r="9" spans="1:18" ht="12.75" customHeight="1">
      <c r="A9" s="99"/>
      <c r="B9" s="99" t="s">
        <v>144</v>
      </c>
      <c r="C9" s="99"/>
      <c r="D9" s="96"/>
      <c r="E9" s="96"/>
      <c r="F9" s="100"/>
      <c r="G9" s="100"/>
      <c r="H9" s="100"/>
      <c r="I9" s="100"/>
      <c r="J9" s="96"/>
      <c r="K9" s="96"/>
      <c r="L9" s="96"/>
      <c r="M9" s="96"/>
      <c r="N9" s="96"/>
      <c r="O9" s="96"/>
      <c r="P9" s="96"/>
      <c r="Q9" s="21"/>
      <c r="R9" s="21"/>
    </row>
    <row r="10" spans="1:18" ht="12.75" customHeight="1">
      <c r="A10" s="99"/>
      <c r="B10" s="99"/>
      <c r="C10" s="99" t="s">
        <v>145</v>
      </c>
      <c r="D10" s="96"/>
      <c r="E10" s="96"/>
      <c r="F10" s="124">
        <v>0</v>
      </c>
      <c r="G10" s="100"/>
      <c r="H10" s="100"/>
      <c r="I10" s="100"/>
      <c r="J10" s="96"/>
      <c r="K10" s="96"/>
      <c r="L10" s="96"/>
      <c r="M10" s="96"/>
      <c r="N10" s="96"/>
      <c r="O10" s="96"/>
      <c r="P10" s="96"/>
      <c r="Q10" s="21"/>
      <c r="R10" s="21"/>
    </row>
    <row r="11" spans="1:18" ht="12.75" customHeight="1">
      <c r="A11" s="99"/>
      <c r="B11" s="99"/>
      <c r="C11" s="99" t="s">
        <v>125</v>
      </c>
      <c r="D11" s="96"/>
      <c r="E11" s="96"/>
      <c r="F11" s="124">
        <v>0</v>
      </c>
      <c r="G11" s="100"/>
      <c r="H11" s="100"/>
      <c r="I11" s="100"/>
      <c r="J11" s="96"/>
      <c r="K11" s="96"/>
      <c r="L11" s="96"/>
      <c r="M11" s="96"/>
      <c r="N11" s="96"/>
      <c r="O11" s="96"/>
      <c r="P11" s="96"/>
      <c r="Q11" s="21"/>
      <c r="R11" s="21"/>
    </row>
    <row r="12" spans="1:18" ht="12.75" customHeight="1">
      <c r="A12" s="99"/>
      <c r="B12" s="99"/>
      <c r="C12" s="99" t="s">
        <v>147</v>
      </c>
      <c r="D12" s="96"/>
      <c r="E12" s="96"/>
      <c r="F12" s="124">
        <v>0</v>
      </c>
      <c r="G12" s="100"/>
      <c r="H12" s="100"/>
      <c r="I12" s="100"/>
      <c r="J12" s="96"/>
      <c r="K12" s="96"/>
      <c r="L12" s="96"/>
      <c r="M12" s="96"/>
      <c r="N12" s="96"/>
      <c r="O12" s="96"/>
      <c r="P12" s="96"/>
      <c r="Q12" s="21"/>
      <c r="R12" s="21"/>
    </row>
    <row r="13" spans="1:18" ht="12.75" customHeight="1">
      <c r="A13" s="99"/>
      <c r="B13" s="99"/>
      <c r="C13" s="99" t="s">
        <v>148</v>
      </c>
      <c r="D13" s="96"/>
      <c r="E13" s="96"/>
      <c r="F13" s="124">
        <v>0</v>
      </c>
      <c r="G13" s="100"/>
      <c r="H13" s="100"/>
      <c r="I13" s="100"/>
      <c r="J13" s="96"/>
      <c r="K13" s="96"/>
      <c r="L13" s="96"/>
      <c r="M13" s="96"/>
      <c r="N13" s="96"/>
      <c r="O13" s="96"/>
      <c r="P13" s="96"/>
      <c r="Q13" s="21"/>
      <c r="R13" s="21"/>
    </row>
    <row r="14" spans="1:18" ht="12.75" customHeight="1" thickBot="1">
      <c r="A14" s="99"/>
      <c r="B14" s="99"/>
      <c r="C14" s="99" t="s">
        <v>149</v>
      </c>
      <c r="D14" s="96"/>
      <c r="E14" s="96"/>
      <c r="F14" s="125">
        <v>0</v>
      </c>
      <c r="G14" s="100"/>
      <c r="H14" s="100"/>
      <c r="I14" s="100"/>
      <c r="J14" s="96"/>
      <c r="K14" s="96"/>
      <c r="L14" s="96"/>
      <c r="M14" s="96"/>
      <c r="N14" s="96"/>
      <c r="O14" s="96"/>
      <c r="P14" s="96"/>
      <c r="Q14" s="21"/>
      <c r="R14" s="21"/>
    </row>
    <row r="15" spans="1:18" ht="12.75" customHeight="1">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c r="A16" s="99"/>
      <c r="B16" s="1"/>
      <c r="C16" s="1"/>
      <c r="D16" s="96"/>
      <c r="E16" s="100"/>
      <c r="F16" s="100"/>
      <c r="G16" s="100"/>
      <c r="H16" s="100"/>
      <c r="I16" s="100"/>
      <c r="J16" s="100"/>
      <c r="K16" s="100"/>
      <c r="L16" s="100"/>
      <c r="M16" s="100"/>
      <c r="N16" s="100"/>
      <c r="O16" s="100"/>
      <c r="P16" s="100"/>
      <c r="Q16" s="22"/>
      <c r="R16" s="22"/>
    </row>
    <row r="17" spans="1:18" ht="12.75" customHeight="1">
      <c r="A17" s="99"/>
      <c r="B17" s="1" t="s">
        <v>5</v>
      </c>
      <c r="C17" s="99"/>
      <c r="D17" s="96"/>
      <c r="E17" s="101"/>
      <c r="F17" s="100"/>
      <c r="G17" s="100"/>
      <c r="H17" s="100"/>
      <c r="I17" s="100"/>
      <c r="J17" s="101"/>
      <c r="K17" s="101"/>
      <c r="L17" s="101"/>
      <c r="M17" s="101"/>
      <c r="N17" s="101"/>
      <c r="O17" s="101"/>
      <c r="P17" s="101"/>
      <c r="Q17" s="23"/>
      <c r="R17" s="23"/>
    </row>
    <row r="18" spans="1:18" ht="12.75" customHeight="1">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c r="A26" s="99"/>
      <c r="B26" s="99"/>
      <c r="C26" s="99"/>
      <c r="D26" s="96"/>
      <c r="E26" s="101"/>
      <c r="F26" s="100"/>
      <c r="G26" s="100"/>
      <c r="H26" s="100"/>
      <c r="I26" s="100"/>
      <c r="J26" s="101"/>
      <c r="K26" s="101"/>
      <c r="L26" s="101"/>
      <c r="M26" s="101"/>
      <c r="N26" s="101"/>
      <c r="O26" s="101"/>
      <c r="P26" s="101"/>
      <c r="Q26" s="23"/>
      <c r="R26" s="23"/>
    </row>
    <row r="27" spans="1:18" ht="12.75" customHeight="1">
      <c r="A27" s="1"/>
      <c r="B27" s="1" t="s">
        <v>151</v>
      </c>
      <c r="C27" s="1"/>
      <c r="D27" s="42"/>
      <c r="E27" s="96"/>
      <c r="F27" s="124">
        <v>0</v>
      </c>
      <c r="G27" s="100"/>
      <c r="H27" s="100"/>
      <c r="I27" s="100"/>
      <c r="J27" s="96"/>
      <c r="K27" s="96"/>
      <c r="L27" s="96"/>
      <c r="M27" s="96"/>
      <c r="N27" s="96"/>
      <c r="O27" s="96"/>
      <c r="P27" s="96"/>
      <c r="Q27" s="21"/>
      <c r="R27" s="21"/>
    </row>
    <row r="28" spans="1:18" ht="12.75" customHeight="1" thickBot="1">
      <c r="A28" s="1"/>
      <c r="B28" s="1"/>
      <c r="C28" s="1"/>
      <c r="D28" s="42"/>
      <c r="E28" s="96"/>
      <c r="F28" s="54"/>
      <c r="G28" s="100"/>
      <c r="H28" s="100"/>
      <c r="I28" s="100"/>
      <c r="J28" s="96"/>
      <c r="K28" s="96"/>
      <c r="L28" s="96"/>
      <c r="M28" s="96"/>
      <c r="N28" s="96"/>
      <c r="O28" s="96"/>
      <c r="P28" s="96"/>
      <c r="Q28" s="21"/>
      <c r="R28" s="21"/>
    </row>
    <row r="29" spans="1:18" ht="15.75" customHeight="1" thickBot="1">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c r="A30" s="1"/>
      <c r="B30" s="1"/>
      <c r="C30" s="1"/>
      <c r="D30" s="42"/>
      <c r="E30" s="96"/>
      <c r="F30" s="100"/>
      <c r="G30" s="100"/>
      <c r="H30" s="100"/>
      <c r="I30" s="100"/>
      <c r="J30" s="96"/>
      <c r="K30" s="96"/>
      <c r="L30" s="96"/>
      <c r="M30" s="96"/>
      <c r="N30" s="96"/>
      <c r="O30" s="96"/>
      <c r="P30" s="96"/>
      <c r="Q30" s="21"/>
      <c r="R30" s="21"/>
    </row>
    <row r="31" spans="1:18" ht="12.75" customHeight="1">
      <c r="A31" s="1"/>
      <c r="B31" s="1"/>
      <c r="C31" s="1"/>
      <c r="D31" s="42"/>
      <c r="E31" s="96"/>
      <c r="F31" s="100"/>
      <c r="G31" s="100"/>
      <c r="H31" s="100"/>
      <c r="I31" s="100"/>
      <c r="J31" s="96"/>
      <c r="K31" s="96"/>
      <c r="L31" s="96"/>
      <c r="M31" s="96"/>
      <c r="N31" s="96"/>
      <c r="O31" s="96"/>
      <c r="P31" s="96"/>
      <c r="Q31" s="21"/>
      <c r="R31" s="21"/>
    </row>
    <row r="32" spans="1:18" ht="12.75" customHeight="1">
      <c r="A32" s="1"/>
      <c r="B32" s="1"/>
      <c r="C32" s="1"/>
      <c r="D32" s="42"/>
      <c r="E32" s="96"/>
      <c r="F32" s="100"/>
      <c r="G32" s="100"/>
      <c r="H32" s="100"/>
      <c r="I32" s="100"/>
      <c r="J32" s="96"/>
      <c r="K32" s="96"/>
      <c r="L32" s="96"/>
      <c r="M32" s="96"/>
      <c r="N32" s="96"/>
      <c r="O32" s="96"/>
      <c r="P32" s="96"/>
      <c r="Q32" s="21"/>
      <c r="R32" s="21"/>
    </row>
    <row r="33" spans="1:18" ht="12.75" customHeight="1">
      <c r="A33" s="1" t="s">
        <v>153</v>
      </c>
      <c r="B33" s="1"/>
      <c r="C33" s="1"/>
      <c r="D33" s="42"/>
      <c r="E33" s="96"/>
      <c r="F33" s="100"/>
      <c r="G33" s="100"/>
      <c r="H33" s="100"/>
      <c r="I33" s="100"/>
      <c r="J33" s="96"/>
      <c r="K33" s="96"/>
      <c r="L33" s="96"/>
      <c r="M33" s="96"/>
      <c r="N33" s="96"/>
      <c r="O33" s="96"/>
      <c r="P33" s="96"/>
      <c r="Q33" s="21"/>
      <c r="R33" s="21"/>
    </row>
    <row r="34" spans="1:18" ht="12.75" customHeight="1">
      <c r="A34" s="1"/>
      <c r="B34" s="1" t="s">
        <v>157</v>
      </c>
      <c r="C34" s="1"/>
      <c r="D34" s="42"/>
      <c r="E34" s="96"/>
      <c r="F34" s="100"/>
      <c r="G34" s="100"/>
      <c r="H34" s="100"/>
      <c r="I34" s="100"/>
      <c r="J34" s="96"/>
      <c r="K34" s="96"/>
      <c r="L34" s="96"/>
      <c r="M34" s="96"/>
      <c r="N34" s="96"/>
      <c r="O34" s="96"/>
      <c r="P34" s="96"/>
      <c r="Q34" s="21"/>
      <c r="R34" s="21"/>
    </row>
    <row r="35" spans="1:18" ht="12.75" customHeight="1">
      <c r="A35" s="1"/>
      <c r="B35" s="1"/>
      <c r="C35" s="1" t="s">
        <v>154</v>
      </c>
      <c r="D35" s="42"/>
      <c r="E35" s="100"/>
      <c r="F35" s="124">
        <v>0</v>
      </c>
      <c r="G35" s="100"/>
      <c r="H35" s="100"/>
      <c r="I35" s="100"/>
      <c r="J35" s="100"/>
      <c r="K35" s="100"/>
      <c r="L35" s="100"/>
      <c r="M35" s="100"/>
      <c r="N35" s="100"/>
      <c r="O35" s="100"/>
      <c r="P35" s="100"/>
      <c r="Q35" s="22"/>
      <c r="R35" s="22"/>
    </row>
    <row r="36" spans="1:18" ht="12.75" customHeight="1">
      <c r="A36" s="1"/>
      <c r="B36" s="1"/>
      <c r="C36" s="1" t="s">
        <v>155</v>
      </c>
      <c r="D36" s="42"/>
      <c r="E36" s="101"/>
      <c r="F36" s="124">
        <v>0</v>
      </c>
      <c r="G36" s="100"/>
      <c r="H36" s="100"/>
      <c r="I36" s="100"/>
      <c r="J36" s="101"/>
      <c r="K36" s="101"/>
      <c r="L36" s="101"/>
      <c r="M36" s="101"/>
      <c r="N36" s="101"/>
      <c r="O36" s="101"/>
      <c r="P36" s="101"/>
      <c r="Q36" s="23"/>
      <c r="R36" s="21"/>
    </row>
    <row r="37" spans="1:18" ht="12.75" customHeight="1">
      <c r="A37" s="1"/>
      <c r="B37" s="1"/>
      <c r="C37" s="1" t="s">
        <v>156</v>
      </c>
      <c r="D37" s="42"/>
      <c r="E37" s="96"/>
      <c r="F37" s="124">
        <v>0</v>
      </c>
      <c r="G37" s="100"/>
      <c r="H37" s="100"/>
      <c r="I37" s="100"/>
      <c r="J37" s="96"/>
      <c r="K37" s="96"/>
      <c r="L37" s="96"/>
      <c r="M37" s="96"/>
      <c r="N37" s="96"/>
      <c r="O37" s="96"/>
      <c r="P37" s="96"/>
      <c r="Q37" s="21"/>
      <c r="R37" s="21"/>
    </row>
    <row r="38" spans="1:18" ht="12.75" customHeight="1" thickBot="1">
      <c r="A38" s="1"/>
      <c r="B38" s="1"/>
      <c r="C38" s="1" t="s">
        <v>140</v>
      </c>
      <c r="D38" s="42"/>
      <c r="E38" s="96"/>
      <c r="F38" s="125">
        <v>0</v>
      </c>
      <c r="G38" s="100"/>
      <c r="H38" s="100"/>
      <c r="I38" s="100"/>
      <c r="J38" s="96"/>
      <c r="K38" s="96"/>
      <c r="L38" s="96"/>
      <c r="M38" s="96"/>
      <c r="N38" s="96"/>
      <c r="O38" s="96"/>
      <c r="P38" s="96"/>
      <c r="Q38" s="21"/>
      <c r="R38" s="21"/>
    </row>
    <row r="39" spans="1:18" ht="12.75" customHeight="1">
      <c r="A39" s="1"/>
      <c r="B39" s="1" t="s">
        <v>158</v>
      </c>
      <c r="C39" s="1"/>
      <c r="D39" s="42"/>
      <c r="E39" s="96"/>
      <c r="F39" s="100">
        <f>SUM(F35:F38)</f>
        <v>0</v>
      </c>
      <c r="G39" s="100"/>
      <c r="H39" s="100"/>
      <c r="I39" s="100"/>
      <c r="J39" s="96"/>
      <c r="K39" s="96"/>
      <c r="L39" s="96"/>
      <c r="M39" s="96"/>
      <c r="N39" s="96"/>
      <c r="O39" s="96"/>
      <c r="P39" s="96"/>
      <c r="Q39" s="21"/>
      <c r="R39" s="21"/>
    </row>
    <row r="40" spans="1:18" ht="12.75" customHeight="1">
      <c r="A40" s="1"/>
      <c r="B40" s="1"/>
      <c r="C40" s="1"/>
      <c r="D40" s="42"/>
      <c r="E40" s="42"/>
      <c r="F40" s="50"/>
      <c r="G40" s="50"/>
      <c r="H40" s="50"/>
      <c r="I40" s="100"/>
      <c r="J40" s="42"/>
      <c r="K40" s="42"/>
      <c r="L40" s="42"/>
      <c r="M40" s="42"/>
      <c r="N40" s="42"/>
      <c r="O40" s="42"/>
      <c r="P40" s="42"/>
      <c r="Q40" s="7"/>
      <c r="R40" s="7"/>
    </row>
    <row r="41" spans="1:18" ht="12.75" customHeight="1">
      <c r="A41" s="1"/>
      <c r="B41" s="1" t="s">
        <v>159</v>
      </c>
      <c r="C41" s="1"/>
      <c r="D41" s="42"/>
      <c r="E41" s="42"/>
      <c r="F41" s="50"/>
      <c r="G41" s="50"/>
      <c r="H41" s="50"/>
      <c r="I41" s="100"/>
      <c r="J41" s="42"/>
      <c r="K41" s="42"/>
      <c r="L41" s="42"/>
      <c r="M41" s="42"/>
      <c r="N41" s="42"/>
      <c r="O41" s="42"/>
      <c r="P41" s="42"/>
      <c r="Q41" s="7"/>
      <c r="R41" s="7"/>
    </row>
    <row r="42" spans="1:18" ht="12.75" customHeight="1">
      <c r="A42" s="1"/>
      <c r="B42" s="1"/>
      <c r="C42" s="1" t="s">
        <v>160</v>
      </c>
      <c r="D42" s="42"/>
      <c r="E42" s="42"/>
      <c r="F42" s="126">
        <v>0</v>
      </c>
      <c r="G42" s="50"/>
      <c r="H42" s="50"/>
      <c r="I42" s="100"/>
      <c r="J42" s="42"/>
      <c r="K42" s="42"/>
      <c r="L42" s="42"/>
      <c r="M42" s="42"/>
      <c r="N42" s="42"/>
      <c r="O42" s="42"/>
      <c r="P42" s="42"/>
      <c r="Q42" s="7"/>
      <c r="R42" s="7"/>
    </row>
    <row r="43" spans="1:18" ht="12.75" customHeight="1">
      <c r="A43" s="1"/>
      <c r="B43" s="1"/>
      <c r="C43" s="1" t="s">
        <v>161</v>
      </c>
      <c r="D43" s="42"/>
      <c r="E43" s="42"/>
      <c r="F43" s="126">
        <v>0</v>
      </c>
      <c r="G43" s="50"/>
      <c r="H43" s="50"/>
      <c r="I43" s="100"/>
      <c r="J43" s="42"/>
      <c r="K43" s="42"/>
      <c r="L43" s="42"/>
      <c r="M43" s="42"/>
      <c r="N43" s="42"/>
      <c r="O43" s="42"/>
      <c r="P43" s="42"/>
      <c r="Q43" s="7"/>
      <c r="R43" s="7"/>
    </row>
    <row r="44" spans="1:18" ht="12.75" customHeight="1" thickBot="1">
      <c r="A44" s="1"/>
      <c r="B44" s="1"/>
      <c r="C44" s="1" t="s">
        <v>162</v>
      </c>
      <c r="D44" s="42"/>
      <c r="E44" s="42"/>
      <c r="F44" s="125">
        <v>0</v>
      </c>
      <c r="G44" s="100"/>
      <c r="H44" s="50"/>
      <c r="I44" s="100"/>
      <c r="J44" s="42"/>
      <c r="K44" s="42"/>
      <c r="L44" s="42"/>
      <c r="M44" s="42"/>
      <c r="N44" s="42"/>
      <c r="O44" s="42"/>
      <c r="P44" s="42"/>
      <c r="Q44" s="7"/>
      <c r="R44" s="7"/>
    </row>
    <row r="45" spans="1:16" ht="12.75" customHeight="1">
      <c r="A45" s="1"/>
      <c r="B45" s="1" t="s">
        <v>163</v>
      </c>
      <c r="C45" s="1"/>
      <c r="D45" s="42"/>
      <c r="E45" s="42"/>
      <c r="F45" s="50">
        <f>F42+F43-F44</f>
        <v>0</v>
      </c>
      <c r="G45" s="50"/>
      <c r="H45" s="50"/>
      <c r="I45" s="100"/>
      <c r="J45" s="42"/>
      <c r="K45" s="42"/>
      <c r="L45" s="42"/>
      <c r="M45" s="42"/>
      <c r="N45" s="42"/>
      <c r="O45" s="42"/>
      <c r="P45" s="42"/>
    </row>
    <row r="46" spans="1:16" ht="12.75" customHeight="1" thickBot="1">
      <c r="A46" s="1"/>
      <c r="B46" s="1"/>
      <c r="C46" s="1"/>
      <c r="D46" s="42"/>
      <c r="E46" s="42"/>
      <c r="F46" s="54"/>
      <c r="G46" s="100"/>
      <c r="H46" s="50"/>
      <c r="I46" s="100"/>
      <c r="J46" s="42"/>
      <c r="K46" s="42"/>
      <c r="L46" s="42"/>
      <c r="M46" s="42"/>
      <c r="N46" s="42"/>
      <c r="O46" s="42"/>
      <c r="P46" s="42"/>
    </row>
    <row r="47" spans="1:16" ht="15.75" customHeight="1" thickBot="1">
      <c r="A47" s="1" t="s">
        <v>185</v>
      </c>
      <c r="B47" s="1"/>
      <c r="C47" s="1"/>
      <c r="D47" s="42"/>
      <c r="E47" s="42"/>
      <c r="F47" s="62">
        <f>INT(F39+F45)</f>
        <v>0</v>
      </c>
      <c r="G47" s="100"/>
      <c r="H47" s="50"/>
      <c r="I47" s="100"/>
      <c r="J47" s="42"/>
      <c r="K47" s="42"/>
      <c r="L47" s="42"/>
      <c r="M47" s="42"/>
      <c r="N47" s="42"/>
      <c r="O47" s="42"/>
      <c r="P47" s="42"/>
    </row>
    <row r="48" spans="1:16" ht="12.75" customHeight="1" thickTop="1">
      <c r="A48" s="1"/>
      <c r="B48" s="1"/>
      <c r="C48" s="1"/>
      <c r="D48" s="42"/>
      <c r="E48" s="42"/>
      <c r="F48" s="42"/>
      <c r="G48" s="42"/>
      <c r="H48" s="42"/>
      <c r="I48" s="96"/>
      <c r="J48" s="42"/>
      <c r="K48" s="42"/>
      <c r="L48" s="42"/>
      <c r="M48" s="42"/>
      <c r="N48" s="42"/>
      <c r="O48" s="42"/>
      <c r="P48" s="42"/>
    </row>
    <row r="49" spans="1:16" ht="12.75" customHeight="1">
      <c r="A49" s="1"/>
      <c r="B49" s="1"/>
      <c r="C49" s="1"/>
      <c r="D49" s="42"/>
      <c r="E49" s="42"/>
      <c r="F49" s="42"/>
      <c r="G49" s="42"/>
      <c r="H49" s="42"/>
      <c r="I49" s="96"/>
      <c r="J49" s="42"/>
      <c r="K49" s="42"/>
      <c r="L49" s="42"/>
      <c r="M49" s="42"/>
      <c r="N49" s="42"/>
      <c r="O49" s="42"/>
      <c r="P49" s="42"/>
    </row>
    <row r="50" spans="1:16" ht="12.75" customHeight="1">
      <c r="A50" s="1"/>
      <c r="B50" s="1"/>
      <c r="C50" s="1"/>
      <c r="D50" s="42"/>
      <c r="E50" s="42"/>
      <c r="F50" s="102" t="str">
        <f>IF(F29=F47,"Statement Balances","Does Not Balance")</f>
        <v>Statement Balances</v>
      </c>
      <c r="G50" s="42"/>
      <c r="H50" s="42"/>
      <c r="I50" s="96"/>
      <c r="J50" s="42"/>
      <c r="K50" s="42"/>
      <c r="L50" s="42"/>
      <c r="M50" s="42"/>
      <c r="N50" s="42"/>
      <c r="O50" s="42"/>
      <c r="P50" s="42"/>
    </row>
    <row r="51" spans="1:16" ht="12.75" customHeight="1">
      <c r="A51" s="1"/>
      <c r="B51" s="1"/>
      <c r="C51" s="1"/>
      <c r="D51" s="42"/>
      <c r="E51" s="42"/>
      <c r="F51" s="42"/>
      <c r="G51" s="42"/>
      <c r="H51" s="42"/>
      <c r="I51" s="96"/>
      <c r="J51" s="42"/>
      <c r="K51" s="42"/>
      <c r="L51" s="42"/>
      <c r="M51" s="42"/>
      <c r="N51" s="42"/>
      <c r="O51" s="42"/>
      <c r="P51" s="42"/>
    </row>
    <row r="52" spans="1:16" ht="12.75" customHeight="1">
      <c r="A52" s="1"/>
      <c r="B52" s="1"/>
      <c r="C52" s="1"/>
      <c r="D52" s="42"/>
      <c r="E52" s="42"/>
      <c r="F52" s="42"/>
      <c r="G52" s="42"/>
      <c r="H52" s="42"/>
      <c r="I52" s="96"/>
      <c r="J52" s="42"/>
      <c r="K52" s="42"/>
      <c r="L52" s="42"/>
      <c r="M52" s="42"/>
      <c r="N52" s="42"/>
      <c r="O52" s="42"/>
      <c r="P52" s="42"/>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A1:Q75"/>
  <sheetViews>
    <sheetView showGridLines="0" showRowColHeaders="0" zoomScalePageLayoutView="0" workbookViewId="0" topLeftCell="A1">
      <selection activeCell="Q62" sqref="Q62"/>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186</v>
      </c>
    </row>
    <row r="3" spans="1:17" ht="12.75" customHeight="1">
      <c r="A3" s="1"/>
      <c r="B3" s="1"/>
      <c r="C3" s="1"/>
      <c r="D3" s="42"/>
      <c r="E3" s="42"/>
      <c r="F3" s="42"/>
      <c r="G3" s="42"/>
      <c r="H3" s="42"/>
      <c r="I3" s="42"/>
      <c r="J3" s="42"/>
      <c r="K3" s="42"/>
      <c r="L3" s="42"/>
      <c r="M3" s="42"/>
      <c r="N3" s="42"/>
      <c r="O3" s="42"/>
      <c r="P3" s="42"/>
      <c r="Q3" s="42"/>
    </row>
    <row r="4" spans="1:17" ht="12.75" customHeight="1">
      <c r="A4" s="1"/>
      <c r="B4" s="1"/>
      <c r="C4" s="1"/>
      <c r="D4" s="42"/>
      <c r="E4" s="42"/>
      <c r="F4" s="42"/>
      <c r="G4" s="42"/>
      <c r="H4" s="42"/>
      <c r="I4" s="42"/>
      <c r="J4" s="42"/>
      <c r="K4" s="42"/>
      <c r="L4" s="42"/>
      <c r="M4" s="42"/>
      <c r="N4" s="42"/>
      <c r="O4" s="42"/>
      <c r="P4" s="42"/>
      <c r="Q4" s="42"/>
    </row>
    <row r="5" spans="1:17" ht="12.75" customHeight="1">
      <c r="A5" s="1"/>
      <c r="B5" s="1"/>
      <c r="C5" s="1"/>
      <c r="D5" s="42"/>
      <c r="E5" s="42"/>
      <c r="F5" s="42"/>
      <c r="G5" s="42"/>
      <c r="H5" s="42"/>
      <c r="I5" s="42"/>
      <c r="J5" s="42"/>
      <c r="K5" s="42"/>
      <c r="L5" s="42"/>
      <c r="M5" s="42"/>
      <c r="N5" s="42"/>
      <c r="O5" s="42"/>
      <c r="P5" s="42"/>
      <c r="Q5" s="42"/>
    </row>
    <row r="6" spans="1:17" ht="12.75" customHeight="1" thickBot="1">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c r="A7" s="1"/>
      <c r="B7" s="1"/>
      <c r="C7" s="1"/>
      <c r="D7" s="42"/>
      <c r="E7" s="42"/>
      <c r="F7" s="42"/>
      <c r="G7" s="42"/>
      <c r="H7" s="42"/>
      <c r="I7" s="42"/>
      <c r="J7" s="42"/>
      <c r="K7" s="42"/>
      <c r="L7" s="42"/>
      <c r="M7" s="42"/>
      <c r="N7" s="42"/>
      <c r="O7" s="42"/>
      <c r="P7" s="42"/>
      <c r="Q7" s="42"/>
    </row>
    <row r="8" spans="1:17" ht="12.75" customHeight="1" outlineLevel="1">
      <c r="A8" s="1" t="s">
        <v>111</v>
      </c>
      <c r="B8" s="1"/>
      <c r="C8" s="1"/>
      <c r="D8" s="42"/>
      <c r="E8" s="42"/>
      <c r="F8" s="42"/>
      <c r="G8" s="42"/>
      <c r="H8" s="42"/>
      <c r="I8" s="42"/>
      <c r="J8" s="42"/>
      <c r="K8" s="42"/>
      <c r="L8" s="42"/>
      <c r="M8" s="42"/>
      <c r="N8" s="42"/>
      <c r="O8" s="42"/>
      <c r="P8" s="42"/>
      <c r="Q8" s="42"/>
    </row>
    <row r="9" spans="1:17" ht="12.75" customHeight="1" outlineLevel="1">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c r="A11" s="1"/>
      <c r="B11" s="1">
        <f>IF('5. Projected Sales Forecast (2)'!E9&gt;0,'5. Projected Sales Forecast (2)'!A8,"")</f>
      </c>
      <c r="C11" s="1"/>
      <c r="D11" s="42"/>
      <c r="E11" s="50">
        <f>IF('5. Projected Sales Forecast (2)'!$E$9&gt;0,'5. Projected Sales Forecast (2)'!$E$9*'5. Projected Sales Forecast (2)'!H14,"")</f>
      </c>
      <c r="F11" s="50">
        <f>IF('5. Projected Sales Forecast (2)'!$E$9&gt;0,'5. Projected Sales Forecast (2)'!$E$9*'5. Projected Sales Forecast (2)'!I14,"")</f>
      </c>
      <c r="G11" s="50">
        <f>IF('5. Projected Sales Forecast (2)'!$E$9&gt;0,'5. Projected Sales Forecast (2)'!$E$9*'5. Projected Sales Forecast (2)'!J14,"")</f>
      </c>
      <c r="H11" s="50">
        <f>IF('5. Projected Sales Forecast (2)'!$E$9&gt;0,'5. Projected Sales Forecast (2)'!$E$9*'5. Projected Sales Forecast (2)'!K14,"")</f>
      </c>
      <c r="I11" s="50">
        <f>IF('5. Projected Sales Forecast (2)'!$E$9&gt;0,'5. Projected Sales Forecast (2)'!$E$9*'5. Projected Sales Forecast (2)'!L14,"")</f>
      </c>
      <c r="J11" s="50">
        <f>IF('5. Projected Sales Forecast (2)'!$E$9&gt;0,'5. Projected Sales Forecast (2)'!$E$9*'5. Projected Sales Forecast (2)'!M14,"")</f>
      </c>
      <c r="K11" s="50">
        <f>IF('5. Projected Sales Forecast (2)'!$E$9&gt;0,'5. Projected Sales Forecast (2)'!$E$9*'5. Projected Sales Forecast (2)'!N14,"")</f>
      </c>
      <c r="L11" s="50">
        <f>IF('5. Projected Sales Forecast (2)'!$E$9&gt;0,'5. Projected Sales Forecast (2)'!$E$9*'5. Projected Sales Forecast (2)'!O14,"")</f>
      </c>
      <c r="M11" s="50">
        <f>IF('5. Projected Sales Forecast (2)'!$E$9&gt;0,'5. Projected Sales Forecast (2)'!$E$9*'5. Projected Sales Forecast (2)'!P14,"")</f>
      </c>
      <c r="N11" s="50">
        <f>IF('5. Projected Sales Forecast (2)'!$E$9&gt;0,'5. Projected Sales Forecast (2)'!$E$9*'5. Projected Sales Forecast (2)'!Q14,"")</f>
      </c>
      <c r="O11" s="50">
        <f>IF('5. Projected Sales Forecast (2)'!$E$9&gt;0,'5. Projected Sales Forecast (2)'!$E$9*'5. Projected Sales Forecast (2)'!R14,"")</f>
      </c>
      <c r="P11" s="50">
        <f>IF('5. Projected Sales Forecast (2)'!$E$9&gt;0,'5. Projected Sales Forecast (2)'!$E$9*'5. Projected Sales Forecast (2)'!S14,"")</f>
      </c>
      <c r="Q11" s="58">
        <f>SUM(E11:P11)</f>
        <v>0</v>
      </c>
    </row>
    <row r="12" spans="1:17" ht="12.75" customHeight="1" outlineLevel="1" thickBot="1">
      <c r="A12" s="1"/>
      <c r="B12" s="1">
        <f>IF('5. Projected Sales Forecast (2)'!E31&gt;0,'5. Projected Sales Forecast (2)'!A30,"")</f>
      </c>
      <c r="C12" s="1"/>
      <c r="D12" s="42"/>
      <c r="E12" s="54">
        <f>IF('5. Projected Sales Forecast (2)'!$E$31&gt;0,'5. Projected Sales Forecast (2)'!$E$31*'5. Projected Sales Forecast (2)'!H36,"")</f>
      </c>
      <c r="F12" s="54">
        <f>IF('5. Projected Sales Forecast (2)'!$E$31&gt;0,'5. Projected Sales Forecast (2)'!$E$31*'5. Projected Sales Forecast (2)'!I36,"")</f>
      </c>
      <c r="G12" s="54">
        <f>IF('5. Projected Sales Forecast (2)'!$E$31&gt;0,'5. Projected Sales Forecast (2)'!$E$31*'5. Projected Sales Forecast (2)'!J36,"")</f>
      </c>
      <c r="H12" s="54">
        <f>IF('5. Projected Sales Forecast (2)'!$E$31&gt;0,'5. Projected Sales Forecast (2)'!$E$31*'5. Projected Sales Forecast (2)'!K36,"")</f>
      </c>
      <c r="I12" s="54">
        <f>IF('5. Projected Sales Forecast (2)'!$E$31&gt;0,'5. Projected Sales Forecast (2)'!$E$31*'5. Projected Sales Forecast (2)'!L36,"")</f>
      </c>
      <c r="J12" s="54">
        <f>IF('5. Projected Sales Forecast (2)'!$E$31&gt;0,'5. Projected Sales Forecast (2)'!$E$31*'5. Projected Sales Forecast (2)'!M36,"")</f>
      </c>
      <c r="K12" s="54">
        <f>IF('5. Projected Sales Forecast (2)'!$E$31&gt;0,'5. Projected Sales Forecast (2)'!$E$31*'5. Projected Sales Forecast (2)'!N36,"")</f>
      </c>
      <c r="L12" s="54">
        <f>IF('5. Projected Sales Forecast (2)'!$E$31&gt;0,'5. Projected Sales Forecast (2)'!$E$31*'5. Projected Sales Forecast (2)'!O36,"")</f>
      </c>
      <c r="M12" s="54">
        <f>IF('5. Projected Sales Forecast (2)'!$E$31&gt;0,'5. Projected Sales Forecast (2)'!$E$31*'5. Projected Sales Forecast (2)'!P36,"")</f>
      </c>
      <c r="N12" s="54">
        <f>IF('5. Projected Sales Forecast (2)'!$E$31&gt;0,'5. Projected Sales Forecast (2)'!$E$31*'5. Projected Sales Forecast (2)'!Q36,"")</f>
      </c>
      <c r="O12" s="54">
        <f>IF('5. Projected Sales Forecast (2)'!$E$31&gt;0,'5. Projected Sales Forecast (2)'!$E$31*'5. Projected Sales Forecast (2)'!R36,"")</f>
      </c>
      <c r="P12" s="54">
        <f>IF('5. Projected Sales Forecast (2)'!$E$31&gt;0,'5. Projected Sales Forecast (2)'!$E$31*'5. Projected Sales Forecast (2)'!S36,"")</f>
      </c>
      <c r="Q12" s="103">
        <f>SUM(E12:P12)</f>
        <v>0</v>
      </c>
    </row>
    <row r="13" spans="1:17" ht="12.75" customHeight="1">
      <c r="A13" s="1" t="s">
        <v>114</v>
      </c>
      <c r="B13" s="1"/>
      <c r="C13" s="1"/>
      <c r="D13" s="42"/>
      <c r="E13" s="58">
        <f>SUM(E9:E12)</f>
        <v>0</v>
      </c>
      <c r="F13" s="58">
        <f aca="true" t="shared" si="0" ref="F13:Q13">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c r="A14" s="1"/>
      <c r="B14" s="1"/>
      <c r="C14" s="1"/>
      <c r="D14" s="42"/>
      <c r="E14" s="42"/>
      <c r="F14" s="42"/>
      <c r="G14" s="42"/>
      <c r="H14" s="42"/>
      <c r="I14" s="42"/>
      <c r="J14" s="42"/>
      <c r="K14" s="42"/>
      <c r="L14" s="42"/>
      <c r="M14" s="42"/>
      <c r="N14" s="42"/>
      <c r="O14" s="42"/>
      <c r="P14" s="42"/>
      <c r="Q14" s="42"/>
    </row>
    <row r="15" spans="1:17" ht="12.75" customHeight="1" outlineLevel="1">
      <c r="A15" s="1" t="s">
        <v>115</v>
      </c>
      <c r="B15" s="1"/>
      <c r="C15" s="1"/>
      <c r="D15" s="42"/>
      <c r="E15" s="50"/>
      <c r="F15" s="50"/>
      <c r="G15" s="50"/>
      <c r="H15" s="50"/>
      <c r="I15" s="50"/>
      <c r="J15" s="50"/>
      <c r="K15" s="50"/>
      <c r="L15" s="50"/>
      <c r="M15" s="50"/>
      <c r="N15" s="50"/>
      <c r="O15" s="50"/>
      <c r="P15" s="50"/>
      <c r="Q15" s="50"/>
    </row>
    <row r="16" spans="1:17" ht="12.75" customHeight="1" outlineLevel="1">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c r="A18" s="1"/>
      <c r="B18" s="1">
        <f>B11</f>
      </c>
      <c r="C18" s="1"/>
      <c r="D18" s="42"/>
      <c r="E18" s="58">
        <f>IF('5. Projected Sales Forecast (2)'!$E$10&gt;0,'5. Projected Sales Forecast (2)'!$E$10*'5. Projected Sales Forecast (2)'!H14,"")</f>
      </c>
      <c r="F18" s="58">
        <f>IF('5. Projected Sales Forecast (2)'!$E$10&gt;0,'5. Projected Sales Forecast (2)'!$E$10*'5. Projected Sales Forecast (2)'!I14,"")</f>
      </c>
      <c r="G18" s="58">
        <f>IF('5. Projected Sales Forecast (2)'!$E$10&gt;0,'5. Projected Sales Forecast (2)'!$E$10*'5. Projected Sales Forecast (2)'!J14,"")</f>
      </c>
      <c r="H18" s="58">
        <f>IF('5. Projected Sales Forecast (2)'!$E$10&gt;0,'5. Projected Sales Forecast (2)'!$E$10*'5. Projected Sales Forecast (2)'!K14,"")</f>
      </c>
      <c r="I18" s="58">
        <f>IF('5. Projected Sales Forecast (2)'!$E$10&gt;0,'5. Projected Sales Forecast (2)'!$E$10*'5. Projected Sales Forecast (2)'!L14,"")</f>
      </c>
      <c r="J18" s="58">
        <f>IF('5. Projected Sales Forecast (2)'!$E$10&gt;0,'5. Projected Sales Forecast (2)'!$E$10*'5. Projected Sales Forecast (2)'!M14,"")</f>
      </c>
      <c r="K18" s="58">
        <f>IF('5. Projected Sales Forecast (2)'!$E$10&gt;0,'5. Projected Sales Forecast (2)'!$E$10*'5. Projected Sales Forecast (2)'!N14,"")</f>
      </c>
      <c r="L18" s="58">
        <f>IF('5. Projected Sales Forecast (2)'!$E$10&gt;0,'5. Projected Sales Forecast (2)'!$E$10*'5. Projected Sales Forecast (2)'!O14,"")</f>
      </c>
      <c r="M18" s="58">
        <f>IF('5. Projected Sales Forecast (2)'!$E$10&gt;0,'5. Projected Sales Forecast (2)'!$E$10*'5. Projected Sales Forecast (2)'!P14,"")</f>
      </c>
      <c r="N18" s="58">
        <f>IF('5. Projected Sales Forecast (2)'!$E$10&gt;0,'5. Projected Sales Forecast (2)'!$E$10*'5. Projected Sales Forecast (2)'!Q14,"")</f>
      </c>
      <c r="O18" s="58">
        <f>IF('5. Projected Sales Forecast (2)'!$E$10&gt;0,'5. Projected Sales Forecast (2)'!$E$10*'5. Projected Sales Forecast (2)'!R14,"")</f>
      </c>
      <c r="P18" s="58">
        <f>IF('5. Projected Sales Forecast (2)'!$E$10&gt;0,'5. Projected Sales Forecast (2)'!$E$10*'5. Projected Sales Forecast (2)'!S14,"")</f>
      </c>
      <c r="Q18" s="50">
        <f>SUM(E18:P18)</f>
        <v>0</v>
      </c>
    </row>
    <row r="19" spans="1:17" ht="12.75" customHeight="1" outlineLevel="1" thickBot="1">
      <c r="A19" s="1"/>
      <c r="B19" s="1">
        <f>B12</f>
      </c>
      <c r="C19" s="1"/>
      <c r="D19" s="42"/>
      <c r="E19" s="54">
        <f>IF('5. Projected Sales Forecast (2)'!$E$32&gt;0,'5. Projected Sales Forecast (2)'!$E$32*'5. Projected Sales Forecast (2)'!H36,"")</f>
      </c>
      <c r="F19" s="54">
        <f>IF('5. Projected Sales Forecast (2)'!$E$32&gt;0,'5. Projected Sales Forecast (2)'!$E$32*'5. Projected Sales Forecast (2)'!I36,"")</f>
      </c>
      <c r="G19" s="54">
        <f>IF('5. Projected Sales Forecast (2)'!$E$32&gt;0,'5. Projected Sales Forecast (2)'!$E$32*'5. Projected Sales Forecast (2)'!J36,"")</f>
      </c>
      <c r="H19" s="54">
        <f>IF('5. Projected Sales Forecast (2)'!$E$32&gt;0,'5. Projected Sales Forecast (2)'!$E$32*'5. Projected Sales Forecast (2)'!K36,"")</f>
      </c>
      <c r="I19" s="54">
        <f>IF('5. Projected Sales Forecast (2)'!$E$32&gt;0,'5. Projected Sales Forecast (2)'!$E$32*'5. Projected Sales Forecast (2)'!L36,"")</f>
      </c>
      <c r="J19" s="54">
        <f>IF('5. Projected Sales Forecast (2)'!$E$32&gt;0,'5. Projected Sales Forecast (2)'!$E$32*'5. Projected Sales Forecast (2)'!M36,"")</f>
      </c>
      <c r="K19" s="54">
        <f>IF('5. Projected Sales Forecast (2)'!$E$32&gt;0,'5. Projected Sales Forecast (2)'!$E$32*'5. Projected Sales Forecast (2)'!N36,"")</f>
      </c>
      <c r="L19" s="54">
        <f>IF('5. Projected Sales Forecast (2)'!$E$32&gt;0,'5. Projected Sales Forecast (2)'!$E$32*'5. Projected Sales Forecast (2)'!O36,"")</f>
      </c>
      <c r="M19" s="54">
        <f>IF('5. Projected Sales Forecast (2)'!$E$32&gt;0,'5. Projected Sales Forecast (2)'!$E$32*'5. Projected Sales Forecast (2)'!P36,"")</f>
      </c>
      <c r="N19" s="54">
        <f>IF('5. Projected Sales Forecast (2)'!$E$32&gt;0,'5. Projected Sales Forecast (2)'!$E$32*'5. Projected Sales Forecast (2)'!Q36,"")</f>
      </c>
      <c r="O19" s="54">
        <f>IF('5. Projected Sales Forecast (2)'!$E$32&gt;0,'5. Projected Sales Forecast (2)'!$E$32*'5. Projected Sales Forecast (2)'!R36,"")</f>
      </c>
      <c r="P19" s="54">
        <f>IF('5. Projected Sales Forecast (2)'!$E$32&gt;0,'5. Projected Sales Forecast (2)'!$E$32*'5. Projected Sales Forecast (2)'!S36,"")</f>
      </c>
      <c r="Q19" s="54">
        <f>SUM(E19:P19)</f>
        <v>0</v>
      </c>
    </row>
    <row r="20" spans="1:17" ht="12.75" customHeight="1">
      <c r="A20" s="1" t="s">
        <v>116</v>
      </c>
      <c r="B20" s="1"/>
      <c r="C20" s="1"/>
      <c r="D20" s="42"/>
      <c r="E20" s="50">
        <f>SUM(E16:E19)</f>
        <v>0</v>
      </c>
      <c r="F20" s="50">
        <f aca="true" t="shared" si="1" ref="F20:Q20">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c r="A21" s="1"/>
      <c r="B21" s="1"/>
      <c r="C21" s="1"/>
      <c r="D21" s="42"/>
      <c r="E21" s="58"/>
      <c r="F21" s="58"/>
      <c r="G21" s="58"/>
      <c r="H21" s="58"/>
      <c r="I21" s="58"/>
      <c r="J21" s="58"/>
      <c r="K21" s="58"/>
      <c r="L21" s="58"/>
      <c r="M21" s="58"/>
      <c r="N21" s="58"/>
      <c r="O21" s="58"/>
      <c r="P21" s="58"/>
      <c r="Q21" s="58"/>
    </row>
    <row r="22" spans="1:17" ht="12.75" customHeight="1" thickBot="1">
      <c r="A22" s="1" t="s">
        <v>39</v>
      </c>
      <c r="B22" s="1"/>
      <c r="C22" s="1"/>
      <c r="D22" s="42"/>
      <c r="E22" s="103">
        <f>E13-E20</f>
        <v>0</v>
      </c>
      <c r="F22" s="103">
        <f aca="true" t="shared" si="2" ref="F22:Q2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c r="A23" s="1"/>
      <c r="B23" s="1"/>
      <c r="C23" s="1"/>
      <c r="D23" s="42"/>
      <c r="E23" s="50"/>
      <c r="F23" s="50"/>
      <c r="G23" s="50"/>
      <c r="H23" s="50"/>
      <c r="I23" s="50"/>
      <c r="J23" s="50"/>
      <c r="K23" s="50"/>
      <c r="L23" s="50"/>
      <c r="M23" s="50"/>
      <c r="N23" s="50"/>
      <c r="O23" s="50"/>
      <c r="P23" s="50"/>
      <c r="Q23" s="50"/>
    </row>
    <row r="24" spans="1:17" ht="12.75" customHeight="1" hidden="1" outlineLevel="1">
      <c r="A24" s="1" t="str">
        <f>'2. Salaries and Wages'!A10</f>
        <v>Salaries and Wages</v>
      </c>
      <c r="B24" s="1"/>
      <c r="C24" s="1"/>
      <c r="D24" s="42"/>
      <c r="E24" s="50"/>
      <c r="F24" s="50"/>
      <c r="G24" s="50"/>
      <c r="H24" s="50"/>
      <c r="I24" s="50"/>
      <c r="J24" s="50"/>
      <c r="K24" s="50"/>
      <c r="L24" s="50"/>
      <c r="M24" s="50"/>
      <c r="N24" s="50"/>
      <c r="O24" s="50"/>
      <c r="P24" s="50"/>
      <c r="Q24" s="50"/>
    </row>
    <row r="25" spans="1:17" ht="12.75" customHeight="1" hidden="1" outlineLevel="1">
      <c r="A25" s="1"/>
      <c r="B25" s="1" t="str">
        <f>'2. Salaries and Wages'!B11</f>
        <v>Owner's Compensation</v>
      </c>
      <c r="C25" s="1"/>
      <c r="D25" s="42"/>
      <c r="E25" s="50">
        <f>'2. Salaries and Wages'!K11</f>
        <v>0</v>
      </c>
      <c r="F25" s="50">
        <f>E25</f>
        <v>0</v>
      </c>
      <c r="G25" s="50">
        <f aca="true" t="shared" si="3" ref="G25:P25">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aca="true" t="shared" si="4" ref="Q25:Q30">SUM(E25:P25)</f>
        <v>0</v>
      </c>
    </row>
    <row r="26" spans="1:17" ht="12.75" customHeight="1" hidden="1" outlineLevel="1">
      <c r="A26" s="1"/>
      <c r="B26" s="1" t="str">
        <f>'2. Salaries and Wages'!B12</f>
        <v>Salaries</v>
      </c>
      <c r="C26" s="1"/>
      <c r="D26" s="42"/>
      <c r="E26" s="50">
        <f>'2. Salaries and Wages'!K12</f>
        <v>0</v>
      </c>
      <c r="F26" s="50">
        <f aca="true" t="shared" si="5" ref="F26:P30">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customHeight="1" hidden="1" outlineLevel="1">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customHeight="1" hidden="1" outlineLevel="1">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customHeight="1" hidden="1" outlineLevel="1">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customHeight="1" hidden="1" outlineLevel="1" thickBot="1">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c r="A31" s="1" t="s">
        <v>120</v>
      </c>
      <c r="B31" s="1"/>
      <c r="C31" s="1"/>
      <c r="D31" s="42"/>
      <c r="E31" s="50">
        <f>SUM(E25:E30)</f>
        <v>0</v>
      </c>
      <c r="F31" s="50">
        <f aca="true" t="shared" si="6" ref="F31:Q31">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c r="A32" s="1"/>
      <c r="B32" s="1"/>
      <c r="C32" s="1"/>
      <c r="D32" s="42"/>
      <c r="E32" s="50"/>
      <c r="F32" s="50"/>
      <c r="G32" s="50"/>
      <c r="H32" s="50"/>
      <c r="I32" s="50"/>
      <c r="J32" s="50"/>
      <c r="K32" s="50"/>
      <c r="L32" s="50"/>
      <c r="M32" s="50"/>
      <c r="N32" s="50"/>
      <c r="O32" s="50"/>
      <c r="P32" s="50"/>
      <c r="Q32" s="50"/>
    </row>
    <row r="33" spans="1:17" ht="12.75" customHeight="1" outlineLevel="1">
      <c r="A33" s="1" t="s">
        <v>118</v>
      </c>
      <c r="B33" s="1"/>
      <c r="C33" s="1"/>
      <c r="D33" s="42"/>
      <c r="E33" s="50"/>
      <c r="F33" s="50"/>
      <c r="G33" s="50"/>
      <c r="H33" s="50"/>
      <c r="I33" s="50"/>
      <c r="J33" s="50"/>
      <c r="K33" s="50"/>
      <c r="L33" s="50"/>
      <c r="M33" s="50"/>
      <c r="N33" s="50"/>
      <c r="O33" s="50"/>
      <c r="P33" s="50"/>
      <c r="Q33" s="50"/>
    </row>
    <row r="34" spans="1:17" ht="12.75" customHeight="1" outlineLevel="1">
      <c r="A34" s="1"/>
      <c r="B34" s="1" t="str">
        <f>'3. Fixed Operating Expenses'!B11</f>
        <v>Advertising</v>
      </c>
      <c r="C34" s="1"/>
      <c r="D34" s="42"/>
      <c r="E34" s="50">
        <f>'3. Fixed Operating Expenses'!G11</f>
        <v>0</v>
      </c>
      <c r="F34" s="100">
        <f>E34</f>
        <v>0</v>
      </c>
      <c r="G34" s="100">
        <f aca="true" t="shared" si="7" ref="G34:P34">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c r="A35" s="1"/>
      <c r="B35" s="1" t="str">
        <f>'3. Fixed Operating Expenses'!B12</f>
        <v>Car and Truck Expenses</v>
      </c>
      <c r="C35" s="1"/>
      <c r="D35" s="42"/>
      <c r="E35" s="50">
        <f>'3. Fixed Operating Expenses'!G12</f>
        <v>0</v>
      </c>
      <c r="F35" s="100">
        <f aca="true" t="shared" si="8" ref="F35:P53">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aca="true" t="shared" si="9" ref="Q35:Q53">SUM(E35:P35)</f>
        <v>0</v>
      </c>
    </row>
    <row r="36" spans="1:17" ht="12.75" customHeight="1" outlineLevel="1">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c r="A54" s="1" t="s">
        <v>117</v>
      </c>
      <c r="B54" s="1"/>
      <c r="C54" s="1"/>
      <c r="D54" s="42"/>
      <c r="E54" s="50">
        <f>SUM(E34:E53)</f>
        <v>0</v>
      </c>
      <c r="F54" s="50">
        <f aca="true" t="shared" si="10" ref="F54:Q54">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c r="A55" s="1"/>
      <c r="B55" s="1"/>
      <c r="C55" s="1"/>
      <c r="D55" s="42"/>
      <c r="E55" s="50"/>
      <c r="F55" s="50"/>
      <c r="G55" s="50"/>
      <c r="H55" s="50"/>
      <c r="I55" s="50"/>
      <c r="J55" s="50"/>
      <c r="K55" s="50"/>
      <c r="L55" s="50"/>
      <c r="M55" s="50"/>
      <c r="N55" s="50"/>
      <c r="O55" s="50"/>
      <c r="P55" s="50"/>
      <c r="Q55" s="50"/>
    </row>
    <row r="56" spans="1:17" ht="12.75" customHeight="1" outlineLevel="1">
      <c r="A56" s="1" t="s">
        <v>96</v>
      </c>
      <c r="B56" s="1"/>
      <c r="C56" s="1"/>
      <c r="D56" s="42"/>
      <c r="E56" s="50"/>
      <c r="F56" s="50"/>
      <c r="G56" s="50"/>
      <c r="H56" s="50"/>
      <c r="I56" s="50"/>
      <c r="J56" s="50"/>
      <c r="K56" s="50"/>
      <c r="L56" s="50"/>
      <c r="M56" s="50"/>
      <c r="N56" s="50"/>
      <c r="O56" s="50"/>
      <c r="P56" s="50"/>
      <c r="Q56" s="50"/>
    </row>
    <row r="57" spans="1:17" ht="12.75" customHeight="1" outlineLevel="1">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c r="A58" s="1"/>
      <c r="B58" s="1" t="s">
        <v>3</v>
      </c>
      <c r="C58" s="1"/>
      <c r="D58" s="42"/>
      <c r="E58" s="50">
        <f>'3. Fixed Operating Expenses'!G34</f>
        <v>0</v>
      </c>
      <c r="F58" s="50">
        <f>E58</f>
        <v>0</v>
      </c>
      <c r="G58" s="50">
        <f aca="true" t="shared" si="11" ref="G58:P58">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c r="A59" s="1"/>
      <c r="B59" s="1" t="s">
        <v>97</v>
      </c>
      <c r="C59" s="1"/>
      <c r="D59" s="42"/>
      <c r="E59" s="50"/>
      <c r="F59" s="50"/>
      <c r="G59" s="50"/>
      <c r="H59" s="50"/>
      <c r="I59" s="50"/>
      <c r="J59" s="50"/>
      <c r="K59" s="50"/>
      <c r="L59" s="50"/>
      <c r="M59" s="50"/>
      <c r="N59" s="50"/>
      <c r="O59" s="50"/>
      <c r="P59" s="50"/>
      <c r="Q59" s="50"/>
    </row>
    <row r="60" spans="1:17" ht="12.75" customHeight="1" outlineLevel="1">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aca="true" t="shared" si="12" ref="Q60:Q66">SUM(E60:P60)</f>
        <v>0</v>
      </c>
    </row>
    <row r="61" spans="1:17" ht="12.75" customHeight="1" outlineLevel="1">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c r="A67" s="1" t="s">
        <v>98</v>
      </c>
      <c r="B67" s="1"/>
      <c r="C67" s="1"/>
      <c r="D67" s="42"/>
      <c r="E67" s="50">
        <f>SUM(E57:E66)</f>
        <v>0</v>
      </c>
      <c r="F67" s="50">
        <f aca="true" t="shared" si="13" ref="F67:Q67">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c r="A68" s="1"/>
      <c r="B68" s="1"/>
      <c r="C68" s="1"/>
      <c r="D68" s="42"/>
      <c r="E68" s="54"/>
      <c r="F68" s="54"/>
      <c r="G68" s="54"/>
      <c r="H68" s="54"/>
      <c r="I68" s="54"/>
      <c r="J68" s="54"/>
      <c r="K68" s="54"/>
      <c r="L68" s="54"/>
      <c r="M68" s="54"/>
      <c r="N68" s="54"/>
      <c r="O68" s="54"/>
      <c r="P68" s="54"/>
      <c r="Q68" s="54"/>
    </row>
    <row r="69" spans="1:17" ht="15.75" customHeight="1" thickBot="1">
      <c r="A69" s="1" t="s">
        <v>121</v>
      </c>
      <c r="B69" s="1"/>
      <c r="C69" s="1"/>
      <c r="D69" s="42"/>
      <c r="E69" s="104">
        <f aca="true" t="shared" si="14" ref="E69:Q69">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c r="A70" s="1"/>
      <c r="B70" s="1"/>
      <c r="C70" s="1"/>
      <c r="D70" s="42"/>
      <c r="E70" s="42"/>
      <c r="F70" s="42"/>
      <c r="G70" s="42"/>
      <c r="H70" s="42"/>
      <c r="I70" s="42"/>
      <c r="J70" s="42"/>
      <c r="K70" s="42"/>
      <c r="L70" s="42"/>
      <c r="M70" s="42"/>
      <c r="N70" s="42"/>
      <c r="O70" s="42"/>
      <c r="P70" s="42"/>
      <c r="Q70" s="42"/>
    </row>
    <row r="71" spans="1:17" ht="12.75" customHeight="1">
      <c r="A71" s="1"/>
      <c r="B71" s="1"/>
      <c r="C71" s="1"/>
      <c r="D71" s="42"/>
      <c r="E71" s="42"/>
      <c r="F71" s="42"/>
      <c r="G71" s="42"/>
      <c r="H71" s="42"/>
      <c r="I71" s="42"/>
      <c r="J71" s="42"/>
      <c r="K71" s="42"/>
      <c r="L71" s="42"/>
      <c r="M71" s="42"/>
      <c r="N71" s="42"/>
      <c r="O71" s="42"/>
      <c r="P71" s="42"/>
      <c r="Q71" s="58"/>
    </row>
    <row r="72" spans="1:17" ht="12.75" customHeight="1">
      <c r="A72" s="1"/>
      <c r="B72" s="1"/>
      <c r="C72" s="1"/>
      <c r="D72" s="42"/>
      <c r="E72" s="42"/>
      <c r="F72" s="42"/>
      <c r="G72" s="42"/>
      <c r="H72" s="42"/>
      <c r="I72" s="42"/>
      <c r="J72" s="42"/>
      <c r="K72" s="42"/>
      <c r="L72" s="42"/>
      <c r="M72" s="42"/>
      <c r="N72" s="42"/>
      <c r="O72" s="42"/>
      <c r="P72" s="42"/>
      <c r="Q72" s="42"/>
    </row>
    <row r="73" spans="1:17" ht="12.75" customHeight="1">
      <c r="A73" s="1"/>
      <c r="B73" s="1"/>
      <c r="C73" s="1"/>
      <c r="D73" s="42"/>
      <c r="E73" s="105">
        <f aca="true" t="shared" si="15" ref="E73:P73">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c r="A74" s="1"/>
      <c r="B74" s="1"/>
      <c r="C74" s="1"/>
      <c r="D74" s="42"/>
      <c r="E74" s="105">
        <f>E73</f>
        <v>0</v>
      </c>
      <c r="F74" s="105">
        <f>E74+F73</f>
        <v>0</v>
      </c>
      <c r="G74" s="105">
        <f aca="true" t="shared" si="16" ref="G74:P74">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ht="12.75" customHeight="1">
      <c r="P75" s="25"/>
    </row>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Jill Fischer</cp:lastModifiedBy>
  <cp:lastPrinted>2010-05-27T23:35:44Z</cp:lastPrinted>
  <dcterms:created xsi:type="dcterms:W3CDTF">2006-04-19T18:37:42Z</dcterms:created>
  <dcterms:modified xsi:type="dcterms:W3CDTF">2013-11-19T16:56:46Z</dcterms:modified>
  <cp:category/>
  <cp:version/>
  <cp:contentType/>
  <cp:contentStatus/>
</cp:coreProperties>
</file>